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195" windowHeight="9435" activeTab="1"/>
  </bookViews>
  <sheets>
    <sheet name="stacjonarne" sheetId="5" r:id="rId1"/>
    <sheet name="niestacjonarne" sheetId="6" r:id="rId2"/>
  </sheets>
  <definedNames>
    <definedName name="_xlnm.Print_Area" localSheetId="1">niestacjonarne!$A$1:$AC$83</definedName>
    <definedName name="_xlnm.Print_Area" localSheetId="0">stacjonarne!$A$1:$S$81</definedName>
  </definedNames>
  <calcPr calcId="125725"/>
</workbook>
</file>

<file path=xl/calcChain.xml><?xml version="1.0" encoding="utf-8"?>
<calcChain xmlns="http://schemas.openxmlformats.org/spreadsheetml/2006/main">
  <c r="F32" i="5"/>
  <c r="F33"/>
  <c r="H64" i="6"/>
  <c r="H53"/>
  <c r="H48"/>
  <c r="H37"/>
  <c r="H34"/>
  <c r="H23"/>
  <c r="H10"/>
  <c r="H6"/>
  <c r="H47" l="1"/>
  <c r="H63"/>
  <c r="H33"/>
  <c r="AB23"/>
  <c r="V37"/>
  <c r="W37"/>
  <c r="X37"/>
  <c r="M51" i="5"/>
  <c r="L51"/>
  <c r="K51"/>
  <c r="F51"/>
  <c r="E51"/>
  <c r="D51"/>
  <c r="C51"/>
  <c r="F62"/>
  <c r="O51"/>
  <c r="F47"/>
  <c r="C9" l="1"/>
  <c r="D9"/>
  <c r="F9"/>
  <c r="E9"/>
  <c r="S9"/>
  <c r="R9"/>
  <c r="Q9"/>
  <c r="P9"/>
  <c r="O9"/>
  <c r="N9"/>
  <c r="M9"/>
  <c r="L9"/>
  <c r="K9"/>
  <c r="J9"/>
  <c r="I9"/>
  <c r="H9"/>
  <c r="F36"/>
  <c r="F22"/>
  <c r="F5"/>
  <c r="F61" l="1"/>
  <c r="F46"/>
  <c r="AC53" i="6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G53"/>
  <c r="F53"/>
  <c r="E53"/>
  <c r="D53"/>
  <c r="C53"/>
  <c r="S51" i="5"/>
  <c r="R51"/>
  <c r="Q51"/>
  <c r="P51"/>
  <c r="N51"/>
  <c r="N10" i="6" l="1"/>
  <c r="M10"/>
  <c r="L10"/>
  <c r="K10"/>
  <c r="J10"/>
  <c r="G10"/>
  <c r="F10"/>
  <c r="E10"/>
  <c r="D10"/>
  <c r="C10"/>
  <c r="Y23"/>
  <c r="Y10"/>
  <c r="Y6"/>
  <c r="Z10"/>
  <c r="Z23"/>
  <c r="AA23"/>
  <c r="AA10"/>
  <c r="AA6"/>
  <c r="AB10"/>
  <c r="U10"/>
  <c r="U23"/>
  <c r="V10"/>
  <c r="V23"/>
  <c r="V6"/>
  <c r="W10"/>
  <c r="W23"/>
  <c r="T10"/>
  <c r="T23"/>
  <c r="T6"/>
  <c r="P10"/>
  <c r="P23"/>
  <c r="Q10"/>
  <c r="Q23"/>
  <c r="Q6"/>
  <c r="R10"/>
  <c r="R23"/>
  <c r="O10"/>
  <c r="O23"/>
  <c r="O6"/>
  <c r="L6"/>
  <c r="L23"/>
  <c r="K6"/>
  <c r="K23"/>
  <c r="J6"/>
  <c r="J23"/>
  <c r="F6"/>
  <c r="F23"/>
  <c r="E6"/>
  <c r="E23"/>
  <c r="D6"/>
  <c r="D23"/>
  <c r="C6"/>
  <c r="C23"/>
  <c r="AB37"/>
  <c r="Z37"/>
  <c r="U37"/>
  <c r="R37"/>
  <c r="P37"/>
  <c r="N37"/>
  <c r="M37"/>
  <c r="L37"/>
  <c r="K37"/>
  <c r="J37"/>
  <c r="F37"/>
  <c r="E37"/>
  <c r="D37"/>
  <c r="C37"/>
  <c r="M23"/>
  <c r="C36" i="5"/>
  <c r="D36"/>
  <c r="C22"/>
  <c r="G6" i="6"/>
  <c r="M6"/>
  <c r="N6"/>
  <c r="S6"/>
  <c r="X6"/>
  <c r="AC6"/>
  <c r="AC23"/>
  <c r="AC10"/>
  <c r="X23"/>
  <c r="X10"/>
  <c r="S23"/>
  <c r="S10"/>
  <c r="N23"/>
  <c r="AC37"/>
  <c r="AA37"/>
  <c r="Y37"/>
  <c r="T37"/>
  <c r="S37"/>
  <c r="Q37"/>
  <c r="O37"/>
  <c r="G37"/>
  <c r="G23"/>
  <c r="R5" i="5"/>
  <c r="Q5"/>
  <c r="O5"/>
  <c r="N5"/>
  <c r="L5"/>
  <c r="K5"/>
  <c r="J5"/>
  <c r="I5"/>
  <c r="H5"/>
  <c r="R22"/>
  <c r="Q22"/>
  <c r="P22"/>
  <c r="O22"/>
  <c r="N22"/>
  <c r="L22"/>
  <c r="K22"/>
  <c r="S36"/>
  <c r="R36"/>
  <c r="Q36"/>
  <c r="P36"/>
  <c r="O36"/>
  <c r="N36"/>
  <c r="L36"/>
  <c r="K36"/>
  <c r="M36"/>
  <c r="E36"/>
  <c r="E5"/>
  <c r="E22"/>
  <c r="S22"/>
  <c r="M22"/>
  <c r="J22"/>
  <c r="S5"/>
  <c r="P5"/>
  <c r="M5"/>
  <c r="D22"/>
  <c r="D5"/>
  <c r="C5"/>
  <c r="K61" l="1"/>
  <c r="Q61"/>
  <c r="R61"/>
  <c r="Q62" s="1"/>
  <c r="N61"/>
  <c r="N62" s="1"/>
  <c r="C61"/>
  <c r="L61"/>
  <c r="O61"/>
  <c r="P61"/>
  <c r="M61"/>
  <c r="S61"/>
  <c r="X47" i="6"/>
  <c r="X33"/>
  <c r="X63"/>
  <c r="N47"/>
  <c r="N33"/>
  <c r="N63"/>
  <c r="G47"/>
  <c r="G33"/>
  <c r="G63"/>
  <c r="C47"/>
  <c r="C63"/>
  <c r="D63"/>
  <c r="D47"/>
  <c r="E47"/>
  <c r="E63"/>
  <c r="F63"/>
  <c r="F33"/>
  <c r="F47"/>
  <c r="J47"/>
  <c r="J33"/>
  <c r="J63"/>
  <c r="K63"/>
  <c r="K47"/>
  <c r="K33"/>
  <c r="L47"/>
  <c r="L33"/>
  <c r="L63"/>
  <c r="Q47"/>
  <c r="Q33"/>
  <c r="Q63"/>
  <c r="P63"/>
  <c r="P47"/>
  <c r="P33"/>
  <c r="V47"/>
  <c r="V63"/>
  <c r="V33"/>
  <c r="U63"/>
  <c r="U33"/>
  <c r="U47"/>
  <c r="AA47"/>
  <c r="AA33"/>
  <c r="AA63"/>
  <c r="Z63"/>
  <c r="Z47"/>
  <c r="Z33"/>
  <c r="AC63"/>
  <c r="AC47"/>
  <c r="AC33"/>
  <c r="S63"/>
  <c r="S47"/>
  <c r="S33"/>
  <c r="M63"/>
  <c r="M47"/>
  <c r="M33"/>
  <c r="O47"/>
  <c r="O33"/>
  <c r="O63"/>
  <c r="R63"/>
  <c r="R47"/>
  <c r="R33"/>
  <c r="T47"/>
  <c r="T33"/>
  <c r="T63"/>
  <c r="W63"/>
  <c r="W47"/>
  <c r="W33"/>
  <c r="AB63"/>
  <c r="AB47"/>
  <c r="AB33"/>
  <c r="Y47"/>
  <c r="Y33"/>
  <c r="Y63"/>
  <c r="C33"/>
  <c r="D33"/>
  <c r="E33"/>
  <c r="E34" s="1"/>
  <c r="E61" i="5"/>
  <c r="H61"/>
  <c r="J61"/>
  <c r="I61"/>
  <c r="K62"/>
  <c r="D61"/>
  <c r="C63" s="1"/>
  <c r="H46"/>
  <c r="J46"/>
  <c r="O46"/>
  <c r="R46"/>
  <c r="I46"/>
  <c r="M46"/>
  <c r="S46"/>
  <c r="E46"/>
  <c r="O32"/>
  <c r="H32"/>
  <c r="C46"/>
  <c r="P32"/>
  <c r="P46"/>
  <c r="D46"/>
  <c r="D32"/>
  <c r="L46"/>
  <c r="K46"/>
  <c r="N46"/>
  <c r="Q46"/>
  <c r="R32"/>
  <c r="S32"/>
  <c r="E32"/>
  <c r="I32"/>
  <c r="C32"/>
  <c r="K32"/>
  <c r="M32"/>
  <c r="N32"/>
  <c r="Q32"/>
  <c r="J32"/>
  <c r="L32"/>
  <c r="H62" l="1"/>
  <c r="H33"/>
  <c r="Y34" i="6"/>
  <c r="Y64"/>
  <c r="Y48"/>
  <c r="T34"/>
  <c r="T64"/>
  <c r="O64"/>
  <c r="O48"/>
  <c r="J64"/>
  <c r="J48"/>
  <c r="E64"/>
  <c r="D65" s="1"/>
  <c r="D35"/>
  <c r="T48"/>
  <c r="O34"/>
  <c r="J34"/>
  <c r="D51"/>
  <c r="E48"/>
  <c r="D49" s="1"/>
  <c r="H47" i="5"/>
  <c r="N47"/>
  <c r="Q47"/>
  <c r="K47"/>
  <c r="C48"/>
  <c r="C34"/>
  <c r="Q33"/>
  <c r="N33"/>
  <c r="K33"/>
</calcChain>
</file>

<file path=xl/sharedStrings.xml><?xml version="1.0" encoding="utf-8"?>
<sst xmlns="http://schemas.openxmlformats.org/spreadsheetml/2006/main" count="330" uniqueCount="92">
  <si>
    <t>Lp.</t>
  </si>
  <si>
    <t>ECTS</t>
  </si>
  <si>
    <t>A.</t>
  </si>
  <si>
    <t>Nazwa przedmiotu</t>
  </si>
  <si>
    <t>Semestr I</t>
  </si>
  <si>
    <t>Semestr II</t>
  </si>
  <si>
    <t>Semestr III</t>
  </si>
  <si>
    <t>Semestr IV</t>
  </si>
  <si>
    <t>PRZEDMIOTY KIERUNKOWE</t>
  </si>
  <si>
    <t>W</t>
  </si>
  <si>
    <t>C</t>
  </si>
  <si>
    <t>liczba godzin zajęć dydaktycznych wymagających bezpośredniego udziału nauczycieli akademickich i studentów</t>
  </si>
  <si>
    <t>liczba godzin pracy własnej studenta</t>
  </si>
  <si>
    <t>PRZEDMIOTY PODSTAWOWE</t>
  </si>
  <si>
    <t xml:space="preserve">Język obcy </t>
  </si>
  <si>
    <t>Z;E</t>
  </si>
  <si>
    <t>B.</t>
  </si>
  <si>
    <t>D.</t>
  </si>
  <si>
    <t>C 1</t>
  </si>
  <si>
    <t>C 2</t>
  </si>
  <si>
    <t>ZO</t>
  </si>
  <si>
    <t>Obowiązkowe szkolenie BHP</t>
  </si>
  <si>
    <t>Obowiązkowe szkolenie biblioteczne</t>
  </si>
  <si>
    <t>PRZEDMIOTY DO WYBORU*</t>
  </si>
  <si>
    <t xml:space="preserve">Przedmiot ogólnouczelniany (HIS) I </t>
  </si>
  <si>
    <t>H</t>
  </si>
  <si>
    <t>S</t>
  </si>
  <si>
    <t xml:space="preserve">Przedmiot ogólnouczelniany (HIS) II </t>
  </si>
  <si>
    <r>
      <t xml:space="preserve">Plan studiów
Forma studiów: </t>
    </r>
    <r>
      <rPr>
        <b/>
        <i/>
        <sz val="14"/>
        <rFont val="Garamond"/>
        <family val="1"/>
        <charset val="238"/>
      </rPr>
      <t>studia stacjonarne</t>
    </r>
    <r>
      <rPr>
        <b/>
        <sz val="14"/>
        <rFont val="Garamond"/>
        <family val="1"/>
        <charset val="238"/>
      </rPr>
      <t xml:space="preserve">
Kierunek: </t>
    </r>
    <r>
      <rPr>
        <b/>
        <i/>
        <sz val="14"/>
        <rFont val="Garamond"/>
        <family val="1"/>
        <charset val="238"/>
      </rPr>
      <t>zarządzanie</t>
    </r>
    <r>
      <rPr>
        <b/>
        <sz val="14"/>
        <rFont val="Garamond"/>
        <family val="1"/>
        <charset val="238"/>
      </rPr>
      <t xml:space="preserve">
Poziom: </t>
    </r>
    <r>
      <rPr>
        <b/>
        <i/>
        <sz val="14"/>
        <rFont val="Garamond"/>
        <family val="1"/>
        <charset val="238"/>
      </rPr>
      <t>studia drugiego stopnia</t>
    </r>
    <r>
      <rPr>
        <b/>
        <sz val="14"/>
        <rFont val="Garamond"/>
        <family val="1"/>
        <charset val="238"/>
      </rPr>
      <t xml:space="preserve">
Profil: </t>
    </r>
    <r>
      <rPr>
        <b/>
        <i/>
        <sz val="14"/>
        <rFont val="Garamond"/>
        <family val="1"/>
        <charset val="238"/>
      </rPr>
      <t>praktyczny</t>
    </r>
  </si>
  <si>
    <t>e-learning
(E-l)</t>
  </si>
  <si>
    <t>Bezpośr.</t>
  </si>
  <si>
    <t>E-l</t>
  </si>
  <si>
    <r>
      <t xml:space="preserve">Przedmiot ogólnouczelniany (HIS) I </t>
    </r>
    <r>
      <rPr>
        <b/>
        <sz val="10"/>
        <rFont val="Garamond"/>
        <family val="1"/>
        <charset val="238"/>
      </rPr>
      <t>(DO WYBORU*)</t>
    </r>
  </si>
  <si>
    <r>
      <t xml:space="preserve">Przedmiot ogólnouczelniany (HIS) II </t>
    </r>
    <r>
      <rPr>
        <b/>
        <sz val="10"/>
        <rFont val="Garamond"/>
        <family val="1"/>
        <charset val="238"/>
      </rPr>
      <t>(DO WYBORU*)</t>
    </r>
  </si>
  <si>
    <r>
      <t>ZO,</t>
    </r>
    <r>
      <rPr>
        <b/>
        <sz val="10"/>
        <rFont val="Garamond"/>
        <family val="1"/>
        <charset val="238"/>
      </rPr>
      <t>E</t>
    </r>
  </si>
  <si>
    <r>
      <t xml:space="preserve">Plan studiów
Forma studiów: </t>
    </r>
    <r>
      <rPr>
        <b/>
        <i/>
        <sz val="14"/>
        <rFont val="Garamond"/>
        <family val="1"/>
        <charset val="238"/>
      </rPr>
      <t>studia niestacjonarne</t>
    </r>
    <r>
      <rPr>
        <b/>
        <sz val="14"/>
        <rFont val="Garamond"/>
        <family val="1"/>
        <charset val="238"/>
      </rPr>
      <t xml:space="preserve">
Kierunek: </t>
    </r>
    <r>
      <rPr>
        <b/>
        <i/>
        <sz val="14"/>
        <rFont val="Garamond"/>
        <family val="1"/>
        <charset val="238"/>
      </rPr>
      <t>zarządzanie</t>
    </r>
    <r>
      <rPr>
        <b/>
        <sz val="14"/>
        <rFont val="Garamond"/>
        <family val="1"/>
        <charset val="238"/>
      </rPr>
      <t xml:space="preserve">
Poziom: </t>
    </r>
    <r>
      <rPr>
        <b/>
        <i/>
        <sz val="14"/>
        <rFont val="Garamond"/>
        <family val="1"/>
        <charset val="238"/>
      </rPr>
      <t>studia drugiego stopnia</t>
    </r>
    <r>
      <rPr>
        <b/>
        <sz val="14"/>
        <rFont val="Garamond"/>
        <family val="1"/>
        <charset val="238"/>
      </rPr>
      <t xml:space="preserve">
Profil: </t>
    </r>
    <r>
      <rPr>
        <b/>
        <i/>
        <sz val="14"/>
        <rFont val="Garamond"/>
        <family val="1"/>
        <charset val="238"/>
      </rPr>
      <t>praktyczny</t>
    </r>
  </si>
  <si>
    <t>Information Technologies in Business Management/ Technologie informacyjne w zarządzaniu biznesem</t>
  </si>
  <si>
    <t>Risk Management/ Zarządzanie ryzykiem</t>
  </si>
  <si>
    <t>Business Analysis/ Analiza biznesowa</t>
  </si>
  <si>
    <t>SEMINAR/ SEMINARIUM DYPLOMOWE
(w tym przygotowanie pracy dyplomowej i prezentacji do egzaminu dyplomowego)</t>
  </si>
  <si>
    <t>The History of Tourism, Leisure and Hotel Industry / Historia turystyki, rekreacji i hotelarstwa</t>
  </si>
  <si>
    <t>Standards of Quality and Corporate Social Responsibility in Tourism and Hotel Industry / Standardy jakości i społeczna odpowiedzialność biznesu w turystyce i hotelarstwie</t>
  </si>
  <si>
    <t>Characteristics of Manager's Duties in the Tourism and Hotel Industry / Specyfika pracy menedżera w turystyce i hotelarstwie</t>
  </si>
  <si>
    <t>Sales Management in Tourism and Hotel Industry / Zarządzanie sprzedażą w turystyce i hotelarstwie</t>
  </si>
  <si>
    <t>Legal and Organizational Aspects of the Organization of Events and Franchise Systems/ Prawne i organizacyjne aspekty organizacji eventów i systemów franchisingowych</t>
  </si>
  <si>
    <t>The Role of Strategy, Image and Branding in Tourism and Hotel Industry / Rola strategii, wizerunku i brandingu w turystyce i hotelarstwie</t>
  </si>
  <si>
    <t>New Trends - Events and Business Tourism, Spa and Wellness Services/ Nowe trendy - Turystyka eventowa i biznesowa, usługi spa i wellness</t>
  </si>
  <si>
    <t>Management of the company/ Zarządzanie przedsiębiorstwem</t>
  </si>
  <si>
    <t>Theory of HR/ Teoria HR</t>
  </si>
  <si>
    <t>w tym prakt. ECTS</t>
  </si>
  <si>
    <t>* zajęcia warsztatowe lub projektowe</t>
  </si>
  <si>
    <t>moduły zajęć powiązane z praktycznym przygotowaniem zawodowym, którym przypisano punkty ECTS w wymiarze większym niż 50% liczby punktów ECTS</t>
  </si>
  <si>
    <t>10 ZO</t>
  </si>
  <si>
    <t>5 ZO, 2 E</t>
  </si>
  <si>
    <r>
      <rPr>
        <sz val="10"/>
        <rFont val="Garamond"/>
        <family val="1"/>
        <charset val="238"/>
      </rPr>
      <t xml:space="preserve">ZO, </t>
    </r>
    <r>
      <rPr>
        <b/>
        <sz val="10"/>
        <rFont val="Garamond"/>
        <family val="1"/>
        <charset val="238"/>
      </rPr>
      <t>E</t>
    </r>
  </si>
  <si>
    <t xml:space="preserve"> </t>
  </si>
  <si>
    <t>13 tyg. x 30h</t>
  </si>
  <si>
    <t>7 ZO, 2 E</t>
  </si>
  <si>
    <t>9 ZO</t>
  </si>
  <si>
    <t>31 ZO, 4 E</t>
  </si>
  <si>
    <t>Przedsiębiorczość / Entrepreneurship</t>
  </si>
  <si>
    <t>Makroekonomia / Macroeconomics</t>
  </si>
  <si>
    <t>Rachunek kosztów i rachunkowość zarządcza / Cost accounting and managerial accountancy</t>
  </si>
  <si>
    <t>Koncepcje zarządzania / Management concepts</t>
  </si>
  <si>
    <t>Negocjacje i komunikacja w biznesie / Negotiations and communication in business</t>
  </si>
  <si>
    <t>Statystyka w biznesie / Statistics for business</t>
  </si>
  <si>
    <t>Język obcy / Foreign language</t>
  </si>
  <si>
    <t>ZO;E</t>
  </si>
  <si>
    <t>zajęcia warsztatowe lub projektowe</t>
  </si>
  <si>
    <t>Kontakt + e-learning (suma)</t>
  </si>
  <si>
    <t>Prawo pracy i ubezpieczeń / Labour law and insurance law</t>
  </si>
  <si>
    <t>PRAKTYKI ZAWODOWE / INTERNSHIP</t>
  </si>
  <si>
    <t>OGÓŁEM / OVERALL</t>
  </si>
  <si>
    <t>Organizacja i zarządzanie przedsiębiorstwem / Enteprise organization and management</t>
  </si>
  <si>
    <t>Psychologia i zarządzanie stresem / Psychology and stress management</t>
  </si>
  <si>
    <t>Komunikacja interpersonalna z treningiem asertywności / Interpersonal communication with assertiveness management</t>
  </si>
  <si>
    <t>Zarządzanie finansami przedsiębiorstwa / Enterprise finance management</t>
  </si>
  <si>
    <t>Procesy rekrutacyjne, rozwój zasobów ludzkich i zarządzanie systemami motywacyjnymi  / Recruitment processes, HR development and incentive systems management</t>
  </si>
  <si>
    <t>Zarządzanie kompetencjami z coachingiem - trening kompetencji menedżerskich / Competence management with coaching - managament competences training</t>
  </si>
  <si>
    <t>Sztuczna inteligencja w profilowaniu klientów / Artificial intelligence in customer profiling</t>
  </si>
  <si>
    <t>Planowanie, tworzenie i dystrybuowanie treści marketingowych (content marketing) / Planning, creating and distributing marketing content (content marketing)</t>
  </si>
  <si>
    <t>Programowanie i obsługiwanie procesu druku 3d (druk 3d) / Programming and operating the 3d printing process (3d printing)</t>
  </si>
  <si>
    <t>Psychologia zarządzania / Psychology of management</t>
  </si>
  <si>
    <t>Zarządzanie łańcuchem dostaw / Supply chain management</t>
  </si>
  <si>
    <t>International Financial Management /  Zarządzanie finansami międzynarodowymi</t>
  </si>
  <si>
    <t>Finacial Analysis/ Analiza finansowa</t>
  </si>
  <si>
    <t xml:space="preserve">Zarządzanie strategiczne / Strategic management </t>
  </si>
  <si>
    <t>Corporate management / Zarządzania przedsiębiorstwem</t>
  </si>
  <si>
    <t>PRZEDMIOTY W ZAKRESIE I *
Zarządzanie zasobami ludzkimi</t>
  </si>
  <si>
    <t>PRZEDMIOTY W ZAKRESIE II *
Business Administration/Zarządzanie w biznesie</t>
  </si>
  <si>
    <t>C 3</t>
  </si>
  <si>
    <t xml:space="preserve">PRZEDMIOTY W ZAKRESIE III *
Hospitality and Tourism Management / Menedżer hotelarstwa i turystyki </t>
  </si>
</sst>
</file>

<file path=xl/styles.xml><?xml version="1.0" encoding="utf-8"?>
<styleSheet xmlns="http://schemas.openxmlformats.org/spreadsheetml/2006/main">
  <fonts count="26">
    <font>
      <sz val="10"/>
      <name val="Arial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name val="Garamond"/>
      <family val="1"/>
      <charset val="238"/>
    </font>
    <font>
      <b/>
      <sz val="10"/>
      <name val="Garamond"/>
      <family val="1"/>
      <charset val="238"/>
    </font>
    <font>
      <b/>
      <sz val="12"/>
      <name val="Garamond"/>
      <family val="1"/>
      <charset val="238"/>
    </font>
    <font>
      <b/>
      <i/>
      <sz val="12"/>
      <name val="Garamond"/>
      <family val="1"/>
      <charset val="238"/>
    </font>
    <font>
      <sz val="12"/>
      <name val="Garamond"/>
      <family val="1"/>
      <charset val="238"/>
    </font>
    <font>
      <sz val="10"/>
      <color indexed="10"/>
      <name val="Garamond"/>
      <family val="1"/>
      <charset val="238"/>
    </font>
    <font>
      <b/>
      <sz val="11"/>
      <name val="Garamond"/>
      <family val="1"/>
      <charset val="238"/>
    </font>
    <font>
      <b/>
      <sz val="14"/>
      <name val="Garamond"/>
      <family val="1"/>
      <charset val="238"/>
    </font>
    <font>
      <b/>
      <sz val="9"/>
      <name val="Garamond"/>
      <family val="1"/>
      <charset val="238"/>
    </font>
    <font>
      <sz val="9"/>
      <name val="Garamond"/>
      <family val="1"/>
      <charset val="238"/>
    </font>
    <font>
      <sz val="10"/>
      <name val="Arial CE"/>
      <charset val="238"/>
    </font>
    <font>
      <b/>
      <i/>
      <sz val="14"/>
      <name val="Garamond"/>
      <family val="1"/>
      <charset val="238"/>
    </font>
    <font>
      <b/>
      <i/>
      <sz val="10"/>
      <name val="Garamond"/>
      <family val="1"/>
      <charset val="238"/>
    </font>
    <font>
      <sz val="10"/>
      <name val="Arial"/>
      <family val="2"/>
      <charset val="238"/>
    </font>
    <font>
      <i/>
      <sz val="10"/>
      <name val="Garamond"/>
      <family val="1"/>
      <charset val="238"/>
    </font>
    <font>
      <i/>
      <sz val="12"/>
      <name val="Garamond"/>
      <family val="1"/>
      <charset val="238"/>
    </font>
    <font>
      <b/>
      <i/>
      <sz val="11"/>
      <name val="Garamond"/>
      <family val="1"/>
      <charset val="238"/>
    </font>
    <font>
      <sz val="11"/>
      <name val="Garamond"/>
      <family val="1"/>
      <charset val="238"/>
    </font>
    <font>
      <i/>
      <sz val="11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Garamond"/>
      <family val="1"/>
      <charset val="238"/>
    </font>
    <font>
      <sz val="14"/>
      <name val="Garamond"/>
      <family val="1"/>
      <charset val="238"/>
    </font>
    <font>
      <b/>
      <sz val="8"/>
      <name val="Garamond"/>
      <family val="1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CC0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22" fillId="0" borderId="0"/>
    <xf numFmtId="0" fontId="13" fillId="0" borderId="0"/>
  </cellStyleXfs>
  <cellXfs count="38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/>
    <xf numFmtId="0" fontId="7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 wrapText="1"/>
    </xf>
    <xf numFmtId="0" fontId="16" fillId="0" borderId="0" xfId="0" applyFont="1"/>
    <xf numFmtId="1" fontId="4" fillId="5" borderId="30" xfId="2" applyNumberFormat="1" applyFont="1" applyFill="1" applyBorder="1" applyAlignment="1">
      <alignment horizontal="center" vertical="center" wrapText="1"/>
    </xf>
    <xf numFmtId="1" fontId="3" fillId="0" borderId="47" xfId="2" applyNumberFormat="1" applyFont="1" applyFill="1" applyBorder="1" applyAlignment="1">
      <alignment horizontal="center" vertical="center" wrapText="1"/>
    </xf>
    <xf numFmtId="1" fontId="3" fillId="0" borderId="7" xfId="2" applyNumberFormat="1" applyFont="1" applyFill="1" applyBorder="1" applyAlignment="1">
      <alignment horizontal="center" vertical="center" wrapText="1"/>
    </xf>
    <xf numFmtId="0" fontId="3" fillId="4" borderId="38" xfId="2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3" fillId="4" borderId="10" xfId="2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7" fillId="4" borderId="48" xfId="0" applyFont="1" applyFill="1" applyBorder="1" applyAlignment="1">
      <alignment horizontal="center" vertical="center"/>
    </xf>
    <xf numFmtId="0" fontId="15" fillId="7" borderId="38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center"/>
    </xf>
    <xf numFmtId="0" fontId="15" fillId="7" borderId="31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center" vertical="center"/>
    </xf>
    <xf numFmtId="0" fontId="15" fillId="7" borderId="17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7" fillId="4" borderId="5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3" xfId="0" applyFont="1" applyFill="1" applyBorder="1" applyAlignment="1"/>
    <xf numFmtId="0" fontId="21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/>
    </xf>
    <xf numFmtId="0" fontId="21" fillId="2" borderId="44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4" borderId="30" xfId="2" applyFont="1" applyFill="1" applyBorder="1" applyAlignment="1">
      <alignment horizontal="left" vertical="center" wrapText="1"/>
    </xf>
    <xf numFmtId="1" fontId="4" fillId="5" borderId="10" xfId="2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/>
    </xf>
    <xf numFmtId="0" fontId="17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12" fillId="4" borderId="20" xfId="0" applyFont="1" applyFill="1" applyBorder="1" applyAlignment="1">
      <alignment vertical="center" wrapText="1"/>
    </xf>
    <xf numFmtId="0" fontId="12" fillId="4" borderId="50" xfId="0" applyFont="1" applyFill="1" applyBorder="1" applyAlignment="1">
      <alignment vertical="center" wrapText="1"/>
    </xf>
    <xf numFmtId="0" fontId="12" fillId="4" borderId="60" xfId="0" applyFont="1" applyFill="1" applyBorder="1" applyAlignment="1">
      <alignment vertical="center" wrapText="1"/>
    </xf>
    <xf numFmtId="0" fontId="3" fillId="4" borderId="5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56" xfId="0" applyFont="1" applyFill="1" applyBorder="1" applyAlignment="1">
      <alignment horizontal="center"/>
    </xf>
    <xf numFmtId="0" fontId="3" fillId="4" borderId="58" xfId="0" applyFont="1" applyFill="1" applyBorder="1" applyAlignment="1">
      <alignment horizontal="center"/>
    </xf>
    <xf numFmtId="0" fontId="4" fillId="4" borderId="5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3" fillId="4" borderId="55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56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4" borderId="45" xfId="0" applyFont="1" applyFill="1" applyBorder="1" applyAlignment="1">
      <alignment horizontal="left" vertical="center" wrapText="1"/>
    </xf>
    <xf numFmtId="0" fontId="3" fillId="8" borderId="10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left" vertical="center" wrapText="1"/>
    </xf>
    <xf numFmtId="0" fontId="4" fillId="9" borderId="11" xfId="0" applyFont="1" applyFill="1" applyBorder="1" applyAlignment="1">
      <alignment horizontal="center" vertical="center"/>
    </xf>
    <xf numFmtId="0" fontId="4" fillId="9" borderId="30" xfId="0" applyFont="1" applyFill="1" applyBorder="1" applyAlignment="1">
      <alignment horizontal="center" vertical="center" wrapText="1"/>
    </xf>
    <xf numFmtId="1" fontId="3" fillId="10" borderId="30" xfId="2" applyNumberFormat="1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/>
    </xf>
    <xf numFmtId="0" fontId="3" fillId="10" borderId="31" xfId="0" applyFont="1" applyFill="1" applyBorder="1" applyAlignment="1">
      <alignment horizontal="center" vertical="center"/>
    </xf>
    <xf numFmtId="0" fontId="3" fillId="10" borderId="30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1" fontId="4" fillId="11" borderId="7" xfId="2" applyNumberFormat="1" applyFont="1" applyFill="1" applyBorder="1" applyAlignment="1">
      <alignment horizontal="center" vertical="center" wrapText="1"/>
    </xf>
    <xf numFmtId="0" fontId="4" fillId="11" borderId="30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11" borderId="28" xfId="0" applyFont="1" applyFill="1" applyBorder="1" applyAlignment="1">
      <alignment horizontal="center" vertical="center"/>
    </xf>
    <xf numFmtId="0" fontId="4" fillId="11" borderId="36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  <xf numFmtId="0" fontId="4" fillId="11" borderId="27" xfId="0" applyFont="1" applyFill="1" applyBorder="1" applyAlignment="1">
      <alignment horizontal="center" vertical="center" wrapText="1"/>
    </xf>
    <xf numFmtId="0" fontId="4" fillId="11" borderId="28" xfId="0" applyFont="1" applyFill="1" applyBorder="1" applyAlignment="1">
      <alignment horizontal="center" vertical="center" wrapText="1"/>
    </xf>
    <xf numFmtId="0" fontId="4" fillId="11" borderId="33" xfId="0" applyFont="1" applyFill="1" applyBorder="1" applyAlignment="1">
      <alignment horizontal="center" vertical="center"/>
    </xf>
    <xf numFmtId="0" fontId="4" fillId="11" borderId="53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11" borderId="37" xfId="0" applyFont="1" applyFill="1" applyBorder="1" applyAlignment="1">
      <alignment horizontal="center" vertical="center"/>
    </xf>
    <xf numFmtId="0" fontId="20" fillId="2" borderId="73" xfId="0" applyFont="1" applyFill="1" applyBorder="1" applyAlignment="1">
      <alignment horizontal="center" vertical="center"/>
    </xf>
    <xf numFmtId="0" fontId="21" fillId="2" borderId="73" xfId="0" applyFont="1" applyFill="1" applyBorder="1" applyAlignment="1">
      <alignment horizontal="center" vertical="center"/>
    </xf>
    <xf numFmtId="0" fontId="9" fillId="2" borderId="74" xfId="0" applyFont="1" applyFill="1" applyBorder="1" applyAlignment="1">
      <alignment horizontal="center" vertical="center"/>
    </xf>
    <xf numFmtId="0" fontId="9" fillId="2" borderId="73" xfId="0" applyFont="1" applyFill="1" applyBorder="1" applyAlignment="1">
      <alignment horizontal="center" vertical="center"/>
    </xf>
    <xf numFmtId="0" fontId="3" fillId="10" borderId="29" xfId="0" applyFont="1" applyFill="1" applyBorder="1" applyAlignment="1">
      <alignment horizontal="center" vertical="center"/>
    </xf>
    <xf numFmtId="0" fontId="3" fillId="10" borderId="45" xfId="0" applyFont="1" applyFill="1" applyBorder="1" applyAlignment="1">
      <alignment horizontal="center" vertical="center"/>
    </xf>
    <xf numFmtId="0" fontId="3" fillId="10" borderId="46" xfId="0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0" fontId="3" fillId="8" borderId="46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75" xfId="0" applyFont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7" fillId="2" borderId="73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 wrapText="1"/>
    </xf>
    <xf numFmtId="0" fontId="5" fillId="2" borderId="74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/>
    </xf>
    <xf numFmtId="0" fontId="4" fillId="13" borderId="11" xfId="0" applyFont="1" applyFill="1" applyBorder="1" applyAlignment="1">
      <alignment horizontal="center" vertical="center"/>
    </xf>
    <xf numFmtId="0" fontId="4" fillId="13" borderId="31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4" fillId="13" borderId="17" xfId="0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left" vertical="center" wrapText="1"/>
    </xf>
    <xf numFmtId="0" fontId="3" fillId="8" borderId="49" xfId="0" applyFont="1" applyFill="1" applyBorder="1" applyAlignment="1">
      <alignment horizontal="center" vertical="center"/>
    </xf>
    <xf numFmtId="0" fontId="3" fillId="8" borderId="64" xfId="0" applyFont="1" applyFill="1" applyBorder="1" applyAlignment="1">
      <alignment horizontal="left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3" fillId="8" borderId="63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3" fillId="8" borderId="63" xfId="0" applyFont="1" applyFill="1" applyBorder="1" applyAlignment="1">
      <alignment vertical="center"/>
    </xf>
    <xf numFmtId="0" fontId="4" fillId="8" borderId="63" xfId="0" applyFont="1" applyFill="1" applyBorder="1" applyAlignment="1">
      <alignment horizontal="center" vertical="center"/>
    </xf>
    <xf numFmtId="0" fontId="4" fillId="8" borderId="64" xfId="0" applyFont="1" applyFill="1" applyBorder="1" applyAlignment="1">
      <alignment horizontal="center" vertical="center"/>
    </xf>
    <xf numFmtId="1" fontId="10" fillId="13" borderId="21" xfId="0" applyNumberFormat="1" applyFont="1" applyFill="1" applyBorder="1" applyAlignment="1">
      <alignment horizontal="center" vertical="center"/>
    </xf>
    <xf numFmtId="0" fontId="10" fillId="14" borderId="67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24" fillId="12" borderId="0" xfId="0" applyFont="1" applyFill="1" applyBorder="1" applyAlignment="1">
      <alignment horizontal="center" wrapText="1"/>
    </xf>
    <xf numFmtId="0" fontId="24" fillId="14" borderId="0" xfId="0" applyFont="1" applyFill="1" applyBorder="1" applyAlignment="1">
      <alignment horizontal="center" wrapText="1"/>
    </xf>
    <xf numFmtId="0" fontId="4" fillId="8" borderId="10" xfId="0" applyFont="1" applyFill="1" applyBorder="1" applyAlignment="1">
      <alignment horizontal="center" vertical="center" wrapText="1"/>
    </xf>
    <xf numFmtId="0" fontId="25" fillId="15" borderId="2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3" fillId="8" borderId="7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vertical="center" wrapText="1"/>
    </xf>
    <xf numFmtId="1" fontId="4" fillId="13" borderId="38" xfId="2" applyNumberFormat="1" applyFont="1" applyFill="1" applyBorder="1" applyAlignment="1">
      <alignment horizontal="center" vertical="center"/>
    </xf>
    <xf numFmtId="1" fontId="4" fillId="13" borderId="10" xfId="2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4" fillId="11" borderId="35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/>
    </xf>
    <xf numFmtId="0" fontId="3" fillId="8" borderId="62" xfId="0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 wrapText="1"/>
    </xf>
    <xf numFmtId="0" fontId="19" fillId="16" borderId="25" xfId="0" applyFont="1" applyFill="1" applyBorder="1" applyAlignment="1">
      <alignment horizontal="center" vertical="center" wrapText="1"/>
    </xf>
    <xf numFmtId="0" fontId="19" fillId="10" borderId="25" xfId="0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/>
    </xf>
    <xf numFmtId="0" fontId="17" fillId="18" borderId="38" xfId="0" applyFont="1" applyFill="1" applyBorder="1" applyAlignment="1">
      <alignment horizontal="center" vertical="center"/>
    </xf>
    <xf numFmtId="0" fontId="17" fillId="18" borderId="10" xfId="0" applyFont="1" applyFill="1" applyBorder="1" applyAlignment="1">
      <alignment horizontal="center" vertical="center"/>
    </xf>
    <xf numFmtId="0" fontId="17" fillId="18" borderId="31" xfId="0" applyFont="1" applyFill="1" applyBorder="1" applyAlignment="1">
      <alignment horizontal="center" vertical="center"/>
    </xf>
    <xf numFmtId="0" fontId="17" fillId="18" borderId="10" xfId="0" applyFont="1" applyFill="1" applyBorder="1" applyAlignment="1">
      <alignment horizontal="center" vertical="center" wrapText="1"/>
    </xf>
    <xf numFmtId="0" fontId="17" fillId="18" borderId="11" xfId="0" applyFont="1" applyFill="1" applyBorder="1" applyAlignment="1">
      <alignment horizontal="center" vertical="center" wrapText="1"/>
    </xf>
    <xf numFmtId="0" fontId="19" fillId="8" borderId="24" xfId="0" applyFont="1" applyFill="1" applyBorder="1" applyAlignment="1">
      <alignment horizontal="center" vertical="center" wrapText="1"/>
    </xf>
    <xf numFmtId="0" fontId="3" fillId="8" borderId="63" xfId="0" applyFont="1" applyFill="1" applyBorder="1" applyAlignment="1">
      <alignment horizontal="left" vertical="center" wrapText="1"/>
    </xf>
    <xf numFmtId="0" fontId="17" fillId="8" borderId="63" xfId="0" applyFont="1" applyFill="1" applyBorder="1" applyAlignment="1">
      <alignment horizontal="center" vertical="center" wrapText="1"/>
    </xf>
    <xf numFmtId="0" fontId="3" fillId="12" borderId="19" xfId="0" applyFont="1" applyFill="1" applyBorder="1" applyAlignment="1">
      <alignment horizontal="center" vertical="center"/>
    </xf>
    <xf numFmtId="0" fontId="3" fillId="19" borderId="62" xfId="0" applyFont="1" applyFill="1" applyBorder="1" applyAlignment="1">
      <alignment vertical="center"/>
    </xf>
    <xf numFmtId="0" fontId="3" fillId="19" borderId="0" xfId="0" applyFont="1" applyFill="1" applyBorder="1" applyAlignment="1">
      <alignment vertical="center"/>
    </xf>
    <xf numFmtId="0" fontId="3" fillId="19" borderId="22" xfId="0" applyFont="1" applyFill="1" applyBorder="1" applyAlignment="1">
      <alignment vertical="center"/>
    </xf>
    <xf numFmtId="0" fontId="3" fillId="19" borderId="6" xfId="0" applyFont="1" applyFill="1" applyBorder="1" applyAlignment="1">
      <alignment horizontal="center" vertical="center"/>
    </xf>
    <xf numFmtId="0" fontId="3" fillId="19" borderId="69" xfId="0" applyFont="1" applyFill="1" applyBorder="1" applyAlignment="1">
      <alignment vertical="center"/>
    </xf>
    <xf numFmtId="0" fontId="3" fillId="19" borderId="24" xfId="0" applyFont="1" applyFill="1" applyBorder="1" applyAlignment="1">
      <alignment vertical="center"/>
    </xf>
    <xf numFmtId="0" fontId="3" fillId="19" borderId="69" xfId="0" applyFont="1" applyFill="1" applyBorder="1" applyAlignment="1">
      <alignment horizontal="center" vertical="center"/>
    </xf>
    <xf numFmtId="0" fontId="3" fillId="19" borderId="43" xfId="0" applyFont="1" applyFill="1" applyBorder="1" applyAlignment="1">
      <alignment vertical="center"/>
    </xf>
    <xf numFmtId="0" fontId="3" fillId="19" borderId="61" xfId="0" applyFont="1" applyFill="1" applyBorder="1" applyAlignment="1">
      <alignment vertical="center"/>
    </xf>
    <xf numFmtId="0" fontId="3" fillId="19" borderId="58" xfId="0" applyFont="1" applyFill="1" applyBorder="1" applyAlignment="1">
      <alignment vertical="center"/>
    </xf>
    <xf numFmtId="0" fontId="3" fillId="19" borderId="59" xfId="0" applyFont="1" applyFill="1" applyBorder="1" applyAlignment="1">
      <alignment vertical="center"/>
    </xf>
    <xf numFmtId="0" fontId="3" fillId="19" borderId="49" xfId="0" applyFont="1" applyFill="1" applyBorder="1" applyAlignment="1">
      <alignment vertical="center"/>
    </xf>
    <xf numFmtId="0" fontId="3" fillId="19" borderId="63" xfId="0" applyFont="1" applyFill="1" applyBorder="1" applyAlignment="1">
      <alignment vertical="center"/>
    </xf>
    <xf numFmtId="0" fontId="3" fillId="19" borderId="64" xfId="0" applyFont="1" applyFill="1" applyBorder="1" applyAlignment="1">
      <alignment vertical="center"/>
    </xf>
    <xf numFmtId="0" fontId="3" fillId="19" borderId="18" xfId="0" applyFont="1" applyFill="1" applyBorder="1" applyAlignment="1">
      <alignment horizontal="center" vertical="center"/>
    </xf>
    <xf numFmtId="0" fontId="3" fillId="19" borderId="17" xfId="0" applyFont="1" applyFill="1" applyBorder="1" applyAlignment="1">
      <alignment horizontal="center"/>
    </xf>
    <xf numFmtId="0" fontId="3" fillId="19" borderId="26" xfId="0" applyFont="1" applyFill="1" applyBorder="1" applyAlignment="1">
      <alignment horizontal="center"/>
    </xf>
    <xf numFmtId="0" fontId="3" fillId="19" borderId="46" xfId="0" applyFont="1" applyFill="1" applyBorder="1" applyAlignment="1">
      <alignment horizontal="center"/>
    </xf>
    <xf numFmtId="0" fontId="3" fillId="19" borderId="62" xfId="0" applyFont="1" applyFill="1" applyBorder="1" applyAlignment="1">
      <alignment horizontal="center"/>
    </xf>
    <xf numFmtId="0" fontId="3" fillId="19" borderId="0" xfId="0" applyFont="1" applyFill="1" applyBorder="1" applyAlignment="1">
      <alignment horizontal="center"/>
    </xf>
    <xf numFmtId="0" fontId="3" fillId="19" borderId="22" xfId="0" applyFont="1" applyFill="1" applyBorder="1" applyAlignment="1">
      <alignment horizontal="center"/>
    </xf>
    <xf numFmtId="0" fontId="3" fillId="19" borderId="17" xfId="0" applyFont="1" applyFill="1" applyBorder="1" applyAlignment="1"/>
    <xf numFmtId="0" fontId="3" fillId="19" borderId="30" xfId="0" applyFont="1" applyFill="1" applyBorder="1" applyAlignment="1"/>
    <xf numFmtId="0" fontId="3" fillId="19" borderId="29" xfId="0" applyFont="1" applyFill="1" applyBorder="1" applyAlignment="1"/>
    <xf numFmtId="0" fontId="3" fillId="19" borderId="62" xfId="0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horizontal="center" vertical="center"/>
    </xf>
    <xf numFmtId="0" fontId="4" fillId="19" borderId="22" xfId="0" applyFont="1" applyFill="1" applyBorder="1" applyAlignment="1">
      <alignment horizontal="center" vertical="center"/>
    </xf>
    <xf numFmtId="0" fontId="23" fillId="19" borderId="0" xfId="0" applyFont="1" applyFill="1" applyBorder="1" applyAlignment="1">
      <alignment vertical="center"/>
    </xf>
    <xf numFmtId="0" fontId="23" fillId="19" borderId="62" xfId="0" applyFont="1" applyFill="1" applyBorder="1" applyAlignment="1">
      <alignment vertical="center"/>
    </xf>
    <xf numFmtId="0" fontId="23" fillId="19" borderId="22" xfId="0" applyFont="1" applyFill="1" applyBorder="1" applyAlignment="1">
      <alignment vertical="center"/>
    </xf>
    <xf numFmtId="0" fontId="23" fillId="19" borderId="43" xfId="0" applyFont="1" applyFill="1" applyBorder="1" applyAlignment="1">
      <alignment vertical="center"/>
    </xf>
    <xf numFmtId="0" fontId="23" fillId="19" borderId="61" xfId="0" applyFont="1" applyFill="1" applyBorder="1" applyAlignment="1">
      <alignment vertical="center"/>
    </xf>
    <xf numFmtId="0" fontId="23" fillId="19" borderId="24" xfId="0" applyFont="1" applyFill="1" applyBorder="1" applyAlignment="1">
      <alignment vertical="center"/>
    </xf>
    <xf numFmtId="0" fontId="3" fillId="19" borderId="17" xfId="0" applyFont="1" applyFill="1" applyBorder="1" applyAlignment="1">
      <alignment vertical="center"/>
    </xf>
    <xf numFmtId="0" fontId="3" fillId="19" borderId="70" xfId="0" applyFont="1" applyFill="1" applyBorder="1" applyAlignment="1">
      <alignment vertical="center"/>
    </xf>
    <xf numFmtId="0" fontId="3" fillId="19" borderId="26" xfId="0" applyFont="1" applyFill="1" applyBorder="1" applyAlignment="1">
      <alignment vertical="center"/>
    </xf>
    <xf numFmtId="0" fontId="3" fillId="19" borderId="46" xfId="0" applyFont="1" applyFill="1" applyBorder="1" applyAlignment="1">
      <alignment vertical="center"/>
    </xf>
    <xf numFmtId="0" fontId="3" fillId="19" borderId="32" xfId="0" applyFont="1" applyFill="1" applyBorder="1" applyAlignment="1">
      <alignment vertical="center"/>
    </xf>
    <xf numFmtId="0" fontId="3" fillId="19" borderId="48" xfId="0" applyFont="1" applyFill="1" applyBorder="1" applyAlignment="1">
      <alignment vertical="center"/>
    </xf>
    <xf numFmtId="0" fontId="8" fillId="19" borderId="24" xfId="0" applyFont="1" applyFill="1" applyBorder="1" applyAlignment="1">
      <alignment vertical="center"/>
    </xf>
    <xf numFmtId="0" fontId="8" fillId="19" borderId="43" xfId="0" applyFont="1" applyFill="1" applyBorder="1" applyAlignment="1">
      <alignment vertical="center"/>
    </xf>
    <xf numFmtId="0" fontId="8" fillId="19" borderId="61" xfId="0" applyFont="1" applyFill="1" applyBorder="1" applyAlignment="1">
      <alignment vertical="center"/>
    </xf>
    <xf numFmtId="0" fontId="8" fillId="19" borderId="62" xfId="0" applyFont="1" applyFill="1" applyBorder="1" applyAlignment="1">
      <alignment vertical="center"/>
    </xf>
    <xf numFmtId="0" fontId="8" fillId="19" borderId="0" xfId="0" applyFont="1" applyFill="1" applyBorder="1" applyAlignment="1">
      <alignment vertical="center"/>
    </xf>
    <xf numFmtId="0" fontId="8" fillId="19" borderId="22" xfId="0" applyFont="1" applyFill="1" applyBorder="1" applyAlignment="1">
      <alignment vertical="center"/>
    </xf>
    <xf numFmtId="0" fontId="3" fillId="19" borderId="57" xfId="0" applyFont="1" applyFill="1" applyBorder="1" applyAlignment="1">
      <alignment horizontal="center" vertical="center"/>
    </xf>
    <xf numFmtId="0" fontId="17" fillId="19" borderId="8" xfId="0" applyFont="1" applyFill="1" applyBorder="1" applyAlignment="1">
      <alignment horizontal="center" vertical="center"/>
    </xf>
    <xf numFmtId="0" fontId="3" fillId="14" borderId="10" xfId="0" applyFont="1" applyFill="1" applyBorder="1" applyAlignment="1">
      <alignment horizontal="center" vertical="center"/>
    </xf>
    <xf numFmtId="0" fontId="3" fillId="14" borderId="38" xfId="0" applyFont="1" applyFill="1" applyBorder="1" applyAlignment="1">
      <alignment horizontal="center" vertical="center"/>
    </xf>
    <xf numFmtId="0" fontId="3" fillId="14" borderId="1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wrapText="1"/>
    </xf>
    <xf numFmtId="0" fontId="3" fillId="0" borderId="30" xfId="0" applyFont="1" applyBorder="1" applyAlignment="1">
      <alignment horizontal="center"/>
    </xf>
    <xf numFmtId="0" fontId="4" fillId="2" borderId="21" xfId="0" applyFont="1" applyFill="1" applyBorder="1" applyAlignment="1">
      <alignment horizontal="center" vertical="center" wrapText="1"/>
    </xf>
    <xf numFmtId="0" fontId="9" fillId="2" borderId="67" xfId="0" applyFont="1" applyFill="1" applyBorder="1" applyAlignment="1">
      <alignment horizontal="center" vertical="center" wrapText="1"/>
    </xf>
    <xf numFmtId="0" fontId="16" fillId="0" borderId="0" xfId="0" applyFont="1" applyBorder="1"/>
    <xf numFmtId="0" fontId="5" fillId="15" borderId="20" xfId="0" applyFont="1" applyFill="1" applyBorder="1" applyAlignment="1">
      <alignment horizontal="center" vertical="center"/>
    </xf>
    <xf numFmtId="0" fontId="5" fillId="15" borderId="50" xfId="0" applyFont="1" applyFill="1" applyBorder="1" applyAlignment="1">
      <alignment horizontal="center" vertical="center"/>
    </xf>
    <xf numFmtId="0" fontId="5" fillId="15" borderId="60" xfId="0" applyFont="1" applyFill="1" applyBorder="1" applyAlignment="1">
      <alignment horizontal="center" vertical="center"/>
    </xf>
    <xf numFmtId="0" fontId="5" fillId="11" borderId="43" xfId="0" applyFont="1" applyFill="1" applyBorder="1" applyAlignment="1">
      <alignment horizontal="center" vertical="center"/>
    </xf>
    <xf numFmtId="0" fontId="5" fillId="11" borderId="6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3" fillId="4" borderId="61" xfId="0" applyFont="1" applyFill="1" applyBorder="1" applyAlignment="1">
      <alignment horizontal="center" vertical="center"/>
    </xf>
    <xf numFmtId="0" fontId="5" fillId="15" borderId="20" xfId="0" applyFont="1" applyFill="1" applyBorder="1" applyAlignment="1">
      <alignment horizontal="center" vertical="center" wrapText="1"/>
    </xf>
    <xf numFmtId="0" fontId="5" fillId="15" borderId="50" xfId="0" applyFont="1" applyFill="1" applyBorder="1" applyAlignment="1">
      <alignment horizontal="center" vertical="center" wrapText="1"/>
    </xf>
    <xf numFmtId="0" fontId="5" fillId="15" borderId="60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3" fillId="4" borderId="61" xfId="0" applyFont="1" applyFill="1" applyBorder="1" applyAlignment="1">
      <alignment horizontal="center" vertical="center" wrapText="1"/>
    </xf>
    <xf numFmtId="0" fontId="10" fillId="11" borderId="76" xfId="0" applyFont="1" applyFill="1" applyBorder="1" applyAlignment="1">
      <alignment horizontal="center" vertical="center"/>
    </xf>
    <xf numFmtId="0" fontId="10" fillId="11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3" fillId="19" borderId="24" xfId="0" applyFont="1" applyFill="1" applyBorder="1" applyAlignment="1">
      <alignment horizontal="center"/>
    </xf>
    <xf numFmtId="0" fontId="3" fillId="19" borderId="43" xfId="0" applyFont="1" applyFill="1" applyBorder="1" applyAlignment="1">
      <alignment horizontal="center"/>
    </xf>
    <xf numFmtId="0" fontId="3" fillId="19" borderId="61" xfId="0" applyFont="1" applyFill="1" applyBorder="1" applyAlignment="1">
      <alignment horizontal="center"/>
    </xf>
    <xf numFmtId="0" fontId="3" fillId="19" borderId="57" xfId="0" applyFont="1" applyFill="1" applyBorder="1" applyAlignment="1">
      <alignment horizontal="center"/>
    </xf>
    <xf numFmtId="0" fontId="3" fillId="19" borderId="58" xfId="0" applyFont="1" applyFill="1" applyBorder="1" applyAlignment="1">
      <alignment horizontal="center"/>
    </xf>
    <xf numFmtId="0" fontId="3" fillId="19" borderId="59" xfId="0" applyFont="1" applyFill="1" applyBorder="1" applyAlignment="1">
      <alignment horizontal="center"/>
    </xf>
    <xf numFmtId="0" fontId="10" fillId="17" borderId="20" xfId="0" applyFont="1" applyFill="1" applyBorder="1" applyAlignment="1">
      <alignment horizontal="center" vertical="center"/>
    </xf>
    <xf numFmtId="0" fontId="10" fillId="17" borderId="60" xfId="0" applyFont="1" applyFill="1" applyBorder="1" applyAlignment="1">
      <alignment horizontal="center" vertical="center"/>
    </xf>
    <xf numFmtId="0" fontId="10" fillId="11" borderId="43" xfId="0" applyFont="1" applyFill="1" applyBorder="1" applyAlignment="1">
      <alignment horizontal="center" vertical="center"/>
    </xf>
    <xf numFmtId="0" fontId="10" fillId="11" borderId="63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67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/>
    </xf>
    <xf numFmtId="0" fontId="5" fillId="4" borderId="60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 wrapText="1"/>
    </xf>
    <xf numFmtId="0" fontId="9" fillId="2" borderId="68" xfId="0" applyFont="1" applyFill="1" applyBorder="1" applyAlignment="1">
      <alignment horizontal="center" vertical="center" wrapText="1"/>
    </xf>
    <xf numFmtId="0" fontId="9" fillId="2" borderId="67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/>
    </xf>
    <xf numFmtId="0" fontId="10" fillId="5" borderId="67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 wrapText="1"/>
    </xf>
    <xf numFmtId="0" fontId="11" fillId="6" borderId="50" xfId="0" applyFont="1" applyFill="1" applyBorder="1" applyAlignment="1">
      <alignment horizontal="center" vertical="center" wrapText="1"/>
    </xf>
    <xf numFmtId="0" fontId="11" fillId="6" borderId="60" xfId="0" applyFont="1" applyFill="1" applyBorder="1" applyAlignment="1">
      <alignment horizontal="center" vertical="center" wrapText="1"/>
    </xf>
    <xf numFmtId="0" fontId="4" fillId="6" borderId="53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4" fillId="6" borderId="52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4" fillId="6" borderId="5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10" fillId="10" borderId="65" xfId="0" applyFont="1" applyFill="1" applyBorder="1" applyAlignment="1">
      <alignment horizontal="center" vertical="center"/>
    </xf>
    <xf numFmtId="0" fontId="10" fillId="10" borderId="66" xfId="0" applyFont="1" applyFill="1" applyBorder="1" applyAlignment="1">
      <alignment horizontal="center" vertical="center"/>
    </xf>
    <xf numFmtId="0" fontId="10" fillId="10" borderId="25" xfId="0" applyFont="1" applyFill="1" applyBorder="1" applyAlignment="1">
      <alignment horizontal="center" vertical="center"/>
    </xf>
    <xf numFmtId="0" fontId="10" fillId="10" borderId="67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 wrapText="1"/>
    </xf>
    <xf numFmtId="0" fontId="12" fillId="4" borderId="68" xfId="0" applyFont="1" applyFill="1" applyBorder="1" applyAlignment="1">
      <alignment horizontal="center" vertical="center" wrapText="1"/>
    </xf>
    <xf numFmtId="0" fontId="12" fillId="4" borderId="67" xfId="0" applyFont="1" applyFill="1" applyBorder="1" applyAlignment="1">
      <alignment horizontal="center" vertical="center" wrapText="1"/>
    </xf>
    <xf numFmtId="0" fontId="19" fillId="20" borderId="20" xfId="0" applyFont="1" applyFill="1" applyBorder="1" applyAlignment="1">
      <alignment horizontal="center" vertical="center" wrapText="1"/>
    </xf>
    <xf numFmtId="0" fontId="19" fillId="20" borderId="60" xfId="0" applyFont="1" applyFill="1" applyBorder="1" applyAlignment="1">
      <alignment horizontal="center" vertical="center" wrapText="1"/>
    </xf>
    <xf numFmtId="0" fontId="15" fillId="4" borderId="71" xfId="0" applyFont="1" applyFill="1" applyBorder="1" applyAlignment="1">
      <alignment horizontal="center" vertical="center"/>
    </xf>
    <xf numFmtId="0" fontId="15" fillId="4" borderId="51" xfId="0" applyFont="1" applyFill="1" applyBorder="1" applyAlignment="1">
      <alignment horizontal="center" vertical="center"/>
    </xf>
    <xf numFmtId="0" fontId="4" fillId="4" borderId="68" xfId="0" applyFont="1" applyFill="1" applyBorder="1" applyAlignment="1">
      <alignment horizontal="center" vertical="center" wrapText="1"/>
    </xf>
    <xf numFmtId="0" fontId="4" fillId="8" borderId="25" xfId="0" applyFont="1" applyFill="1" applyBorder="1" applyAlignment="1">
      <alignment horizontal="center" vertical="center" wrapText="1"/>
    </xf>
    <xf numFmtId="0" fontId="4" fillId="8" borderId="68" xfId="0" applyFont="1" applyFill="1" applyBorder="1" applyAlignment="1">
      <alignment horizontal="center" vertical="center" wrapText="1"/>
    </xf>
    <xf numFmtId="0" fontId="4" fillId="8" borderId="67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68" xfId="0" applyFont="1" applyFill="1" applyBorder="1" applyAlignment="1">
      <alignment horizontal="center" vertical="center" wrapText="1"/>
    </xf>
    <xf numFmtId="0" fontId="15" fillId="4" borderId="67" xfId="0" applyFont="1" applyFill="1" applyBorder="1" applyAlignment="1">
      <alignment horizontal="center" vertical="center" wrapText="1"/>
    </xf>
    <xf numFmtId="0" fontId="15" fillId="4" borderId="47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 wrapText="1"/>
    </xf>
    <xf numFmtId="0" fontId="15" fillId="4" borderId="72" xfId="0" applyFont="1" applyFill="1" applyBorder="1" applyAlignment="1">
      <alignment horizontal="center" vertical="center" wrapText="1"/>
    </xf>
    <xf numFmtId="0" fontId="19" fillId="18" borderId="25" xfId="0" applyFont="1" applyFill="1" applyBorder="1" applyAlignment="1">
      <alignment horizontal="center" vertical="center" wrapText="1"/>
    </xf>
    <xf numFmtId="0" fontId="19" fillId="18" borderId="68" xfId="0" applyFont="1" applyFill="1" applyBorder="1" applyAlignment="1">
      <alignment horizontal="center" vertical="center" wrapText="1"/>
    </xf>
    <xf numFmtId="0" fontId="19" fillId="9" borderId="25" xfId="0" applyFont="1" applyFill="1" applyBorder="1" applyAlignment="1">
      <alignment horizontal="center" vertical="center" wrapText="1"/>
    </xf>
    <xf numFmtId="0" fontId="19" fillId="9" borderId="68" xfId="0" applyFont="1" applyFill="1" applyBorder="1" applyAlignment="1">
      <alignment horizontal="center" vertical="center" wrapText="1"/>
    </xf>
    <xf numFmtId="0" fontId="10" fillId="17" borderId="50" xfId="0" applyFont="1" applyFill="1" applyBorder="1" applyAlignment="1">
      <alignment horizontal="center" vertical="center"/>
    </xf>
    <xf numFmtId="0" fontId="19" fillId="11" borderId="25" xfId="0" applyFont="1" applyFill="1" applyBorder="1" applyAlignment="1">
      <alignment horizontal="center" vertical="center" wrapText="1"/>
    </xf>
    <xf numFmtId="0" fontId="19" fillId="11" borderId="68" xfId="0" applyFont="1" applyFill="1" applyBorder="1" applyAlignment="1">
      <alignment horizontal="center" vertical="center" wrapText="1"/>
    </xf>
    <xf numFmtId="0" fontId="9" fillId="11" borderId="25" xfId="0" applyFont="1" applyFill="1" applyBorder="1" applyAlignment="1">
      <alignment horizontal="center" vertical="center" wrapText="1"/>
    </xf>
    <xf numFmtId="0" fontId="9" fillId="11" borderId="68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0" fontId="5" fillId="4" borderId="60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_Plany ZARZ Zarządzanie zasobami ludzkimi st. PL" xfId="2"/>
  </cellStyles>
  <dxfs count="0"/>
  <tableStyles count="0" defaultTableStyle="TableStyleMedium2" defaultPivotStyle="PivotStyleLight16"/>
  <colors>
    <mruColors>
      <color rgb="FFCCCCFF"/>
      <color rgb="FFCCFF99"/>
      <color rgb="FF66FFFF"/>
      <color rgb="FFFFFF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"/>
  <sheetViews>
    <sheetView view="pageBreakPreview" topLeftCell="A31" zoomScaleNormal="100" zoomScaleSheetLayoutView="100" workbookViewId="0">
      <selection activeCell="B36" sqref="B36"/>
    </sheetView>
  </sheetViews>
  <sheetFormatPr defaultColWidth="9.1328125" defaultRowHeight="13.15"/>
  <cols>
    <col min="1" max="1" width="4.265625" style="2" customWidth="1"/>
    <col min="2" max="2" width="67.86328125" style="37" customWidth="1"/>
    <col min="3" max="3" width="16.73046875" style="1" customWidth="1"/>
    <col min="4" max="4" width="7.86328125" style="1" customWidth="1"/>
    <col min="5" max="5" width="6.59765625" style="1" customWidth="1"/>
    <col min="6" max="6" width="6.3984375" style="1" customWidth="1"/>
    <col min="7" max="7" width="6.86328125" style="1" customWidth="1"/>
    <col min="8" max="9" width="5.59765625" style="1" customWidth="1"/>
    <col min="10" max="10" width="7.265625" style="38" customWidth="1"/>
    <col min="11" max="12" width="5.59765625" style="1" customWidth="1"/>
    <col min="13" max="13" width="7.59765625" style="38" customWidth="1"/>
    <col min="14" max="15" width="5.59765625" style="1" customWidth="1"/>
    <col min="16" max="16" width="7.73046875" style="39" customWidth="1"/>
    <col min="17" max="18" width="5.59765625" style="1" customWidth="1"/>
    <col min="19" max="19" width="7.73046875" style="39" customWidth="1"/>
    <col min="20" max="16384" width="9.1328125" style="1"/>
  </cols>
  <sheetData>
    <row r="1" spans="1:21">
      <c r="A1" s="327" t="s">
        <v>28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9"/>
    </row>
    <row r="2" spans="1:21" ht="79.150000000000006" customHeight="1" thickBot="1">
      <c r="A2" s="330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2"/>
    </row>
    <row r="3" spans="1:21" s="2" customFormat="1" ht="15.75" thickBot="1">
      <c r="A3" s="333" t="s">
        <v>0</v>
      </c>
      <c r="B3" s="333" t="s">
        <v>3</v>
      </c>
      <c r="C3" s="333" t="s">
        <v>11</v>
      </c>
      <c r="D3" s="333" t="s">
        <v>12</v>
      </c>
      <c r="E3" s="333" t="s">
        <v>1</v>
      </c>
      <c r="F3" s="333" t="s">
        <v>49</v>
      </c>
      <c r="G3" s="333" t="s">
        <v>67</v>
      </c>
      <c r="H3" s="335" t="s">
        <v>4</v>
      </c>
      <c r="I3" s="336"/>
      <c r="J3" s="337"/>
      <c r="K3" s="335" t="s">
        <v>5</v>
      </c>
      <c r="L3" s="336"/>
      <c r="M3" s="337"/>
      <c r="N3" s="335" t="s">
        <v>6</v>
      </c>
      <c r="O3" s="336"/>
      <c r="P3" s="337"/>
      <c r="Q3" s="335" t="s">
        <v>7</v>
      </c>
      <c r="R3" s="336"/>
      <c r="S3" s="337"/>
    </row>
    <row r="4" spans="1:21" ht="78.599999999999994" customHeight="1" thickBot="1">
      <c r="A4" s="334"/>
      <c r="B4" s="334"/>
      <c r="C4" s="334"/>
      <c r="D4" s="334"/>
      <c r="E4" s="334"/>
      <c r="F4" s="334"/>
      <c r="G4" s="334"/>
      <c r="H4" s="56" t="s">
        <v>9</v>
      </c>
      <c r="I4" s="57" t="s">
        <v>10</v>
      </c>
      <c r="J4" s="58" t="s">
        <v>1</v>
      </c>
      <c r="K4" s="56" t="s">
        <v>9</v>
      </c>
      <c r="L4" s="57" t="s">
        <v>10</v>
      </c>
      <c r="M4" s="58" t="s">
        <v>1</v>
      </c>
      <c r="N4" s="56" t="s">
        <v>9</v>
      </c>
      <c r="O4" s="57" t="s">
        <v>10</v>
      </c>
      <c r="P4" s="58" t="s">
        <v>1</v>
      </c>
      <c r="Q4" s="56" t="s">
        <v>9</v>
      </c>
      <c r="R4" s="57" t="s">
        <v>10</v>
      </c>
      <c r="S4" s="58" t="s">
        <v>1</v>
      </c>
    </row>
    <row r="5" spans="1:21" s="8" customFormat="1" ht="15.75" thickBot="1">
      <c r="A5" s="3" t="s">
        <v>2</v>
      </c>
      <c r="B5" s="19" t="s">
        <v>13</v>
      </c>
      <c r="C5" s="4">
        <f>SUM(C6:C8)</f>
        <v>195</v>
      </c>
      <c r="D5" s="5">
        <f>SUM(D6:D8)</f>
        <v>80</v>
      </c>
      <c r="E5" s="4">
        <f>SUM(E6:E8)</f>
        <v>10</v>
      </c>
      <c r="F5" s="192">
        <f>SUM(F6:F8)</f>
        <v>0</v>
      </c>
      <c r="G5" s="6"/>
      <c r="H5" s="5">
        <f t="shared" ref="H5:S5" si="0">SUM(H6:H8)</f>
        <v>45</v>
      </c>
      <c r="I5" s="5">
        <f t="shared" si="0"/>
        <v>60</v>
      </c>
      <c r="J5" s="4">
        <f t="shared" si="0"/>
        <v>6</v>
      </c>
      <c r="K5" s="5">
        <f t="shared" si="0"/>
        <v>0</v>
      </c>
      <c r="L5" s="5">
        <f t="shared" si="0"/>
        <v>30</v>
      </c>
      <c r="M5" s="4">
        <f t="shared" si="0"/>
        <v>1</v>
      </c>
      <c r="N5" s="5">
        <f t="shared" si="0"/>
        <v>0</v>
      </c>
      <c r="O5" s="5">
        <f t="shared" si="0"/>
        <v>30</v>
      </c>
      <c r="P5" s="4">
        <f t="shared" si="0"/>
        <v>1</v>
      </c>
      <c r="Q5" s="5">
        <f t="shared" si="0"/>
        <v>0</v>
      </c>
      <c r="R5" s="5">
        <f t="shared" si="0"/>
        <v>30</v>
      </c>
      <c r="S5" s="7">
        <f t="shared" si="0"/>
        <v>2</v>
      </c>
    </row>
    <row r="6" spans="1:21">
      <c r="A6" s="50">
        <v>1</v>
      </c>
      <c r="B6" s="108" t="s">
        <v>32</v>
      </c>
      <c r="C6" s="109">
        <v>45</v>
      </c>
      <c r="D6" s="145">
        <v>30</v>
      </c>
      <c r="E6" s="150">
        <v>3</v>
      </c>
      <c r="F6" s="218">
        <v>0</v>
      </c>
      <c r="G6" s="67" t="s">
        <v>20</v>
      </c>
      <c r="H6" s="110">
        <v>30</v>
      </c>
      <c r="I6" s="111">
        <v>15</v>
      </c>
      <c r="J6" s="157">
        <v>3</v>
      </c>
      <c r="K6" s="251"/>
      <c r="L6" s="253"/>
      <c r="M6" s="254"/>
      <c r="N6" s="251"/>
      <c r="O6" s="253"/>
      <c r="P6" s="254"/>
      <c r="Q6" s="251"/>
      <c r="R6" s="253"/>
      <c r="S6" s="254"/>
      <c r="T6" s="36"/>
    </row>
    <row r="7" spans="1:21">
      <c r="A7" s="51">
        <v>2</v>
      </c>
      <c r="B7" s="108" t="s">
        <v>33</v>
      </c>
      <c r="C7" s="109">
        <v>30</v>
      </c>
      <c r="D7" s="145">
        <v>20</v>
      </c>
      <c r="E7" s="150">
        <v>2</v>
      </c>
      <c r="F7" s="219">
        <v>0</v>
      </c>
      <c r="G7" s="68" t="s">
        <v>20</v>
      </c>
      <c r="H7" s="112">
        <v>15</v>
      </c>
      <c r="I7" s="123">
        <v>15</v>
      </c>
      <c r="J7" s="158">
        <v>2</v>
      </c>
      <c r="K7" s="246"/>
      <c r="L7" s="247"/>
      <c r="M7" s="248"/>
      <c r="N7" s="246"/>
      <c r="O7" s="247"/>
      <c r="P7" s="248"/>
      <c r="Q7" s="246"/>
      <c r="R7" s="255"/>
      <c r="S7" s="256"/>
      <c r="T7" s="36"/>
    </row>
    <row r="8" spans="1:21" ht="13.5" thickBot="1">
      <c r="A8" s="52">
        <v>3</v>
      </c>
      <c r="B8" s="45" t="s">
        <v>66</v>
      </c>
      <c r="C8" s="46">
        <v>120</v>
      </c>
      <c r="D8" s="147">
        <v>30</v>
      </c>
      <c r="E8" s="151">
        <v>5</v>
      </c>
      <c r="F8" s="189">
        <v>0</v>
      </c>
      <c r="G8" s="48" t="s">
        <v>34</v>
      </c>
      <c r="H8" s="250"/>
      <c r="I8" s="24">
        <v>30</v>
      </c>
      <c r="J8" s="159">
        <v>1</v>
      </c>
      <c r="K8" s="252"/>
      <c r="L8" s="10">
        <v>30</v>
      </c>
      <c r="M8" s="156">
        <v>1</v>
      </c>
      <c r="N8" s="252"/>
      <c r="O8" s="24">
        <v>30</v>
      </c>
      <c r="P8" s="159">
        <v>1</v>
      </c>
      <c r="Q8" s="252"/>
      <c r="R8" s="24">
        <v>30</v>
      </c>
      <c r="S8" s="159">
        <v>2</v>
      </c>
      <c r="T8" s="36"/>
    </row>
    <row r="9" spans="1:21" ht="15.75" thickBot="1">
      <c r="A9" s="3" t="s">
        <v>16</v>
      </c>
      <c r="B9" s="19" t="s">
        <v>8</v>
      </c>
      <c r="C9" s="4">
        <f>SUM(C10:C21)</f>
        <v>870</v>
      </c>
      <c r="D9" s="5">
        <f>SUM(D10:D21)</f>
        <v>655</v>
      </c>
      <c r="E9" s="4">
        <f>SUM(E10:E21)</f>
        <v>61</v>
      </c>
      <c r="F9" s="4">
        <f>SUM(F10:F21)</f>
        <v>24</v>
      </c>
      <c r="G9" s="13"/>
      <c r="H9" s="14">
        <f t="shared" ref="H9:S9" si="1">SUM(H10:H21)</f>
        <v>165</v>
      </c>
      <c r="I9" s="14">
        <f t="shared" si="1"/>
        <v>195</v>
      </c>
      <c r="J9" s="15">
        <f t="shared" si="1"/>
        <v>24</v>
      </c>
      <c r="K9" s="14">
        <f t="shared" si="1"/>
        <v>120</v>
      </c>
      <c r="L9" s="14">
        <f t="shared" si="1"/>
        <v>180</v>
      </c>
      <c r="M9" s="15">
        <f t="shared" si="1"/>
        <v>22</v>
      </c>
      <c r="N9" s="14">
        <f t="shared" si="1"/>
        <v>60</v>
      </c>
      <c r="O9" s="14">
        <f t="shared" si="1"/>
        <v>60</v>
      </c>
      <c r="P9" s="15">
        <f t="shared" si="1"/>
        <v>8</v>
      </c>
      <c r="Q9" s="185">
        <f t="shared" si="1"/>
        <v>30</v>
      </c>
      <c r="R9" s="185">
        <f t="shared" si="1"/>
        <v>60</v>
      </c>
      <c r="S9" s="186">
        <f t="shared" si="1"/>
        <v>7</v>
      </c>
      <c r="T9" s="8"/>
    </row>
    <row r="10" spans="1:21">
      <c r="A10" s="293">
        <v>4</v>
      </c>
      <c r="B10" s="176" t="s">
        <v>60</v>
      </c>
      <c r="C10" s="143">
        <v>60</v>
      </c>
      <c r="D10" s="149">
        <v>40</v>
      </c>
      <c r="E10" s="153">
        <v>4</v>
      </c>
      <c r="F10" s="188">
        <v>3</v>
      </c>
      <c r="G10" s="161" t="s">
        <v>20</v>
      </c>
      <c r="H10" s="162">
        <v>15</v>
      </c>
      <c r="I10" s="235">
        <v>45</v>
      </c>
      <c r="J10" s="154">
        <v>4</v>
      </c>
      <c r="K10" s="246"/>
      <c r="L10" s="247"/>
      <c r="M10" s="247"/>
      <c r="N10" s="246"/>
      <c r="O10" s="247"/>
      <c r="P10" s="248"/>
      <c r="Q10" s="246"/>
      <c r="R10" s="247"/>
      <c r="S10" s="248"/>
      <c r="T10" s="182"/>
      <c r="U10" s="8"/>
    </row>
    <row r="11" spans="1:21">
      <c r="A11" s="139">
        <v>5</v>
      </c>
      <c r="B11" s="142" t="s">
        <v>65</v>
      </c>
      <c r="C11" s="141">
        <v>60</v>
      </c>
      <c r="D11" s="146">
        <v>40</v>
      </c>
      <c r="E11" s="152">
        <v>4</v>
      </c>
      <c r="F11" s="187">
        <v>0</v>
      </c>
      <c r="G11" s="139" t="s">
        <v>20</v>
      </c>
      <c r="H11" s="162">
        <v>30</v>
      </c>
      <c r="I11" s="140">
        <v>30</v>
      </c>
      <c r="J11" s="154">
        <v>4</v>
      </c>
      <c r="K11" s="246"/>
      <c r="L11" s="247"/>
      <c r="M11" s="247"/>
      <c r="N11" s="246"/>
      <c r="O11" s="247"/>
      <c r="P11" s="248"/>
      <c r="Q11" s="246"/>
      <c r="R11" s="247"/>
      <c r="S11" s="248"/>
      <c r="T11" s="182"/>
      <c r="U11" s="8"/>
    </row>
    <row r="12" spans="1:21">
      <c r="A12" s="166">
        <v>6</v>
      </c>
      <c r="B12" s="176" t="s">
        <v>82</v>
      </c>
      <c r="C12" s="143">
        <v>60</v>
      </c>
      <c r="D12" s="149">
        <v>40</v>
      </c>
      <c r="E12" s="153">
        <v>4</v>
      </c>
      <c r="F12" s="188">
        <v>0</v>
      </c>
      <c r="G12" s="161" t="s">
        <v>20</v>
      </c>
      <c r="H12" s="162">
        <v>30</v>
      </c>
      <c r="I12" s="140">
        <v>30</v>
      </c>
      <c r="J12" s="154">
        <v>4</v>
      </c>
      <c r="K12" s="246"/>
      <c r="L12" s="247"/>
      <c r="M12" s="247"/>
      <c r="N12" s="246"/>
      <c r="O12" s="247"/>
      <c r="P12" s="248"/>
      <c r="Q12" s="246"/>
      <c r="R12" s="247"/>
      <c r="S12" s="248"/>
      <c r="T12" s="182"/>
      <c r="U12" s="8"/>
    </row>
    <row r="13" spans="1:21">
      <c r="A13" s="139">
        <v>7</v>
      </c>
      <c r="B13" s="142" t="s">
        <v>63</v>
      </c>
      <c r="C13" s="141">
        <v>90</v>
      </c>
      <c r="D13" s="146">
        <v>85</v>
      </c>
      <c r="E13" s="152">
        <v>7</v>
      </c>
      <c r="F13" s="187">
        <v>0</v>
      </c>
      <c r="G13" s="161" t="s">
        <v>34</v>
      </c>
      <c r="H13" s="163">
        <v>30</v>
      </c>
      <c r="I13" s="140">
        <v>15</v>
      </c>
      <c r="J13" s="156">
        <v>3</v>
      </c>
      <c r="K13" s="162">
        <v>30</v>
      </c>
      <c r="L13" s="140">
        <v>15</v>
      </c>
      <c r="M13" s="156">
        <v>4</v>
      </c>
      <c r="N13" s="246"/>
      <c r="O13" s="247"/>
      <c r="P13" s="248"/>
      <c r="Q13" s="246"/>
      <c r="R13" s="247"/>
      <c r="S13" s="248"/>
      <c r="T13" s="182"/>
      <c r="U13" s="8"/>
    </row>
    <row r="14" spans="1:21">
      <c r="A14" s="179">
        <v>8</v>
      </c>
      <c r="B14" s="142" t="s">
        <v>61</v>
      </c>
      <c r="C14" s="141">
        <v>75</v>
      </c>
      <c r="D14" s="146">
        <v>75</v>
      </c>
      <c r="E14" s="152">
        <v>6</v>
      </c>
      <c r="F14" s="187">
        <v>0</v>
      </c>
      <c r="G14" s="161" t="s">
        <v>34</v>
      </c>
      <c r="H14" s="162">
        <v>30</v>
      </c>
      <c r="I14" s="140">
        <v>15</v>
      </c>
      <c r="J14" s="154">
        <v>3</v>
      </c>
      <c r="K14" s="162">
        <v>15</v>
      </c>
      <c r="L14" s="140">
        <v>15</v>
      </c>
      <c r="M14" s="156">
        <v>3</v>
      </c>
      <c r="N14" s="246"/>
      <c r="O14" s="247"/>
      <c r="P14" s="248"/>
      <c r="Q14" s="246"/>
      <c r="R14" s="247"/>
      <c r="S14" s="248"/>
      <c r="T14" s="182"/>
      <c r="U14" s="8"/>
    </row>
    <row r="15" spans="1:21">
      <c r="A15" s="293">
        <v>9</v>
      </c>
      <c r="B15" s="45" t="s">
        <v>86</v>
      </c>
      <c r="C15" s="141">
        <v>90</v>
      </c>
      <c r="D15" s="148">
        <v>60</v>
      </c>
      <c r="E15" s="152">
        <v>6</v>
      </c>
      <c r="F15" s="187">
        <v>4</v>
      </c>
      <c r="G15" s="139" t="s">
        <v>20</v>
      </c>
      <c r="H15" s="11">
        <v>15</v>
      </c>
      <c r="I15" s="235">
        <v>30</v>
      </c>
      <c r="J15" s="154">
        <v>3</v>
      </c>
      <c r="K15" s="163">
        <v>15</v>
      </c>
      <c r="L15" s="236">
        <v>30</v>
      </c>
      <c r="M15" s="167">
        <v>3</v>
      </c>
      <c r="N15" s="246"/>
      <c r="O15" s="247"/>
      <c r="P15" s="248"/>
      <c r="Q15" s="246"/>
      <c r="R15" s="247"/>
      <c r="S15" s="248"/>
      <c r="T15" s="182"/>
      <c r="U15" s="8"/>
    </row>
    <row r="16" spans="1:21">
      <c r="A16" s="293">
        <v>10</v>
      </c>
      <c r="B16" s="176" t="s">
        <v>79</v>
      </c>
      <c r="C16" s="143">
        <v>90</v>
      </c>
      <c r="D16" s="149">
        <v>60</v>
      </c>
      <c r="E16" s="153">
        <v>6</v>
      </c>
      <c r="F16" s="188">
        <v>4</v>
      </c>
      <c r="G16" s="161" t="s">
        <v>20</v>
      </c>
      <c r="H16" s="162">
        <v>15</v>
      </c>
      <c r="I16" s="235">
        <v>30</v>
      </c>
      <c r="J16" s="154">
        <v>3</v>
      </c>
      <c r="K16" s="162">
        <v>15</v>
      </c>
      <c r="L16" s="235">
        <v>30</v>
      </c>
      <c r="M16" s="160">
        <v>3</v>
      </c>
      <c r="N16" s="246"/>
      <c r="O16" s="247"/>
      <c r="P16" s="248"/>
      <c r="Q16" s="246"/>
      <c r="R16" s="247"/>
      <c r="S16" s="248"/>
      <c r="T16" s="182"/>
      <c r="U16" s="8"/>
    </row>
    <row r="17" spans="1:21">
      <c r="A17" s="293">
        <v>11</v>
      </c>
      <c r="B17" s="176" t="s">
        <v>62</v>
      </c>
      <c r="C17" s="141">
        <v>75</v>
      </c>
      <c r="D17" s="146">
        <v>50</v>
      </c>
      <c r="E17" s="152">
        <v>5</v>
      </c>
      <c r="F17" s="187">
        <v>3</v>
      </c>
      <c r="G17" s="161" t="s">
        <v>20</v>
      </c>
      <c r="H17" s="246"/>
      <c r="I17" s="247"/>
      <c r="J17" s="248"/>
      <c r="K17" s="162">
        <v>30</v>
      </c>
      <c r="L17" s="235">
        <v>45</v>
      </c>
      <c r="M17" s="154">
        <v>5</v>
      </c>
      <c r="N17" s="246"/>
      <c r="O17" s="247"/>
      <c r="P17" s="248"/>
      <c r="Q17" s="246"/>
      <c r="R17" s="247"/>
      <c r="S17" s="248"/>
      <c r="T17" s="182"/>
      <c r="U17" s="8"/>
    </row>
    <row r="18" spans="1:21" ht="15" customHeight="1" thickBot="1">
      <c r="A18" s="295">
        <v>12</v>
      </c>
      <c r="B18" s="45" t="s">
        <v>64</v>
      </c>
      <c r="C18" s="141">
        <v>60</v>
      </c>
      <c r="D18" s="146">
        <v>40</v>
      </c>
      <c r="E18" s="152">
        <v>4</v>
      </c>
      <c r="F18" s="187">
        <v>3</v>
      </c>
      <c r="G18" s="161" t="s">
        <v>20</v>
      </c>
      <c r="H18" s="246"/>
      <c r="I18" s="247"/>
      <c r="J18" s="248"/>
      <c r="K18" s="23">
        <v>15</v>
      </c>
      <c r="L18" s="245">
        <v>45</v>
      </c>
      <c r="M18" s="159">
        <v>4</v>
      </c>
      <c r="N18" s="246"/>
      <c r="O18" s="247"/>
      <c r="P18" s="248"/>
      <c r="Q18" s="246"/>
      <c r="R18" s="247"/>
      <c r="S18" s="248"/>
      <c r="T18" s="182"/>
      <c r="U18" s="8"/>
    </row>
    <row r="19" spans="1:21">
      <c r="A19" s="206">
        <v>13</v>
      </c>
      <c r="B19" s="177" t="s">
        <v>83</v>
      </c>
      <c r="C19" s="143">
        <v>60</v>
      </c>
      <c r="D19" s="149">
        <v>40</v>
      </c>
      <c r="E19" s="153">
        <v>4</v>
      </c>
      <c r="F19" s="188">
        <v>0</v>
      </c>
      <c r="G19" s="161" t="s">
        <v>20</v>
      </c>
      <c r="H19" s="246"/>
      <c r="I19" s="247"/>
      <c r="J19" s="248"/>
      <c r="K19" s="246"/>
      <c r="L19" s="247"/>
      <c r="M19" s="248"/>
      <c r="N19" s="16">
        <v>30</v>
      </c>
      <c r="O19" s="17">
        <v>30</v>
      </c>
      <c r="P19" s="155">
        <v>4</v>
      </c>
      <c r="Q19" s="246"/>
      <c r="R19" s="247"/>
      <c r="S19" s="248"/>
      <c r="T19" s="182"/>
      <c r="U19" s="8"/>
    </row>
    <row r="20" spans="1:21" ht="26.25">
      <c r="A20" s="295">
        <v>14</v>
      </c>
      <c r="B20" s="142" t="s">
        <v>80</v>
      </c>
      <c r="C20" s="141">
        <v>90</v>
      </c>
      <c r="D20" s="146">
        <v>85</v>
      </c>
      <c r="E20" s="152">
        <v>7</v>
      </c>
      <c r="F20" s="187">
        <v>4</v>
      </c>
      <c r="G20" s="209" t="s">
        <v>54</v>
      </c>
      <c r="H20" s="246"/>
      <c r="I20" s="247"/>
      <c r="J20" s="248"/>
      <c r="K20" s="246"/>
      <c r="L20" s="247"/>
      <c r="M20" s="247"/>
      <c r="N20" s="11">
        <v>30</v>
      </c>
      <c r="O20" s="235">
        <v>30</v>
      </c>
      <c r="P20" s="154">
        <v>4</v>
      </c>
      <c r="Q20" s="249"/>
      <c r="R20" s="235">
        <v>30</v>
      </c>
      <c r="S20" s="154">
        <v>3</v>
      </c>
      <c r="T20" s="182"/>
      <c r="U20" s="8"/>
    </row>
    <row r="21" spans="1:21" ht="26.65" thickBot="1">
      <c r="A21" s="215">
        <v>15</v>
      </c>
      <c r="B21" s="142" t="s">
        <v>81</v>
      </c>
      <c r="C21" s="141">
        <v>60</v>
      </c>
      <c r="D21" s="146">
        <v>40</v>
      </c>
      <c r="E21" s="152">
        <v>4</v>
      </c>
      <c r="F21" s="187">
        <v>3</v>
      </c>
      <c r="G21" s="161" t="s">
        <v>20</v>
      </c>
      <c r="H21" s="246"/>
      <c r="I21" s="247"/>
      <c r="J21" s="248"/>
      <c r="K21" s="246"/>
      <c r="L21" s="247"/>
      <c r="M21" s="247"/>
      <c r="N21" s="246"/>
      <c r="O21" s="247"/>
      <c r="P21" s="247"/>
      <c r="Q21" s="162">
        <v>30</v>
      </c>
      <c r="R21" s="140">
        <v>30</v>
      </c>
      <c r="S21" s="154">
        <v>4</v>
      </c>
      <c r="T21" s="182"/>
      <c r="U21" s="8"/>
    </row>
    <row r="22" spans="1:21" ht="28.9" thickBot="1">
      <c r="A22" s="18" t="s">
        <v>18</v>
      </c>
      <c r="B22" s="19" t="s">
        <v>88</v>
      </c>
      <c r="C22" s="4">
        <f>SUM(C23:C30)</f>
        <v>480</v>
      </c>
      <c r="D22" s="5">
        <f>SUM(D23:D30)</f>
        <v>420</v>
      </c>
      <c r="E22" s="4">
        <f>SUM(E23:E30)</f>
        <v>36</v>
      </c>
      <c r="F22" s="4">
        <f>SUM(F23:F30)</f>
        <v>11</v>
      </c>
      <c r="G22" s="13"/>
      <c r="H22" s="5"/>
      <c r="I22" s="5"/>
      <c r="J22" s="4">
        <f t="shared" ref="J22:S22" si="2">SUM(J23:J30)</f>
        <v>0</v>
      </c>
      <c r="K22" s="5">
        <f t="shared" si="2"/>
        <v>45</v>
      </c>
      <c r="L22" s="5">
        <f t="shared" si="2"/>
        <v>60</v>
      </c>
      <c r="M22" s="4">
        <f t="shared" si="2"/>
        <v>7</v>
      </c>
      <c r="N22" s="5">
        <f t="shared" si="2"/>
        <v>60</v>
      </c>
      <c r="O22" s="5">
        <f t="shared" si="2"/>
        <v>165</v>
      </c>
      <c r="P22" s="4">
        <f t="shared" si="2"/>
        <v>16</v>
      </c>
      <c r="Q22" s="183">
        <f t="shared" si="2"/>
        <v>30</v>
      </c>
      <c r="R22" s="183">
        <f t="shared" si="2"/>
        <v>120</v>
      </c>
      <c r="S22" s="184">
        <f t="shared" si="2"/>
        <v>13</v>
      </c>
      <c r="T22" s="8"/>
    </row>
    <row r="23" spans="1:21">
      <c r="A23" s="165">
        <v>16</v>
      </c>
      <c r="B23" s="45" t="s">
        <v>73</v>
      </c>
      <c r="C23" s="141">
        <v>60</v>
      </c>
      <c r="D23" s="146">
        <v>40</v>
      </c>
      <c r="E23" s="152">
        <v>4</v>
      </c>
      <c r="F23" s="190">
        <v>0</v>
      </c>
      <c r="G23" s="162" t="s">
        <v>20</v>
      </c>
      <c r="H23" s="251"/>
      <c r="I23" s="253"/>
      <c r="J23" s="254"/>
      <c r="K23" s="9">
        <v>30</v>
      </c>
      <c r="L23" s="10">
        <v>30</v>
      </c>
      <c r="M23" s="156">
        <v>4</v>
      </c>
      <c r="N23" s="251"/>
      <c r="O23" s="253"/>
      <c r="P23" s="254"/>
      <c r="Q23" s="251"/>
      <c r="R23" s="253"/>
      <c r="S23" s="254"/>
      <c r="T23" s="181"/>
    </row>
    <row r="24" spans="1:21">
      <c r="A24" s="166">
        <v>17</v>
      </c>
      <c r="B24" s="45" t="s">
        <v>74</v>
      </c>
      <c r="C24" s="141">
        <v>45</v>
      </c>
      <c r="D24" s="146">
        <v>30</v>
      </c>
      <c r="E24" s="152">
        <v>3</v>
      </c>
      <c r="F24" s="190">
        <v>0</v>
      </c>
      <c r="G24" s="162" t="s">
        <v>20</v>
      </c>
      <c r="H24" s="246"/>
      <c r="I24" s="247"/>
      <c r="J24" s="248"/>
      <c r="K24" s="11">
        <v>15</v>
      </c>
      <c r="L24" s="10">
        <v>30</v>
      </c>
      <c r="M24" s="156">
        <v>3</v>
      </c>
      <c r="N24" s="246"/>
      <c r="O24" s="247"/>
      <c r="P24" s="248"/>
      <c r="Q24" s="246"/>
      <c r="R24" s="247"/>
      <c r="S24" s="248"/>
      <c r="T24" s="181"/>
    </row>
    <row r="25" spans="1:21" ht="26.25">
      <c r="A25" s="293">
        <v>18</v>
      </c>
      <c r="B25" s="142" t="s">
        <v>75</v>
      </c>
      <c r="C25" s="141">
        <v>60</v>
      </c>
      <c r="D25" s="146">
        <v>40</v>
      </c>
      <c r="E25" s="152">
        <v>4</v>
      </c>
      <c r="F25" s="190">
        <v>3</v>
      </c>
      <c r="G25" s="162" t="s">
        <v>20</v>
      </c>
      <c r="H25" s="246"/>
      <c r="I25" s="247"/>
      <c r="J25" s="248"/>
      <c r="K25" s="246"/>
      <c r="L25" s="247"/>
      <c r="M25" s="247"/>
      <c r="N25" s="162">
        <v>15</v>
      </c>
      <c r="O25" s="235">
        <v>45</v>
      </c>
      <c r="P25" s="154">
        <v>4</v>
      </c>
      <c r="Q25" s="246"/>
      <c r="R25" s="247"/>
      <c r="S25" s="248"/>
      <c r="T25" s="181"/>
    </row>
    <row r="26" spans="1:21">
      <c r="A26" s="20">
        <v>19</v>
      </c>
      <c r="B26" s="142" t="s">
        <v>76</v>
      </c>
      <c r="C26" s="141">
        <v>45</v>
      </c>
      <c r="D26" s="146">
        <v>30</v>
      </c>
      <c r="E26" s="152">
        <v>3</v>
      </c>
      <c r="F26" s="190">
        <v>0</v>
      </c>
      <c r="G26" s="162" t="s">
        <v>20</v>
      </c>
      <c r="H26" s="246"/>
      <c r="I26" s="247"/>
      <c r="J26" s="248"/>
      <c r="K26" s="246"/>
      <c r="L26" s="247"/>
      <c r="M26" s="248"/>
      <c r="N26" s="162">
        <v>15</v>
      </c>
      <c r="O26" s="140">
        <v>30</v>
      </c>
      <c r="P26" s="154">
        <v>3</v>
      </c>
      <c r="Q26" s="246"/>
      <c r="R26" s="247"/>
      <c r="S26" s="248"/>
      <c r="T26" s="181"/>
    </row>
    <row r="27" spans="1:21">
      <c r="A27" s="20">
        <v>20</v>
      </c>
      <c r="B27" s="142" t="s">
        <v>70</v>
      </c>
      <c r="C27" s="141">
        <v>45</v>
      </c>
      <c r="D27" s="146">
        <v>30</v>
      </c>
      <c r="E27" s="152">
        <v>3</v>
      </c>
      <c r="F27" s="190">
        <v>2</v>
      </c>
      <c r="G27" s="162" t="s">
        <v>20</v>
      </c>
      <c r="H27" s="246"/>
      <c r="I27" s="247"/>
      <c r="J27" s="248"/>
      <c r="K27" s="246"/>
      <c r="L27" s="247"/>
      <c r="M27" s="247"/>
      <c r="N27" s="162">
        <v>15</v>
      </c>
      <c r="O27" s="140">
        <v>30</v>
      </c>
      <c r="P27" s="154">
        <v>3</v>
      </c>
      <c r="Q27" s="246"/>
      <c r="R27" s="247"/>
      <c r="S27" s="248"/>
      <c r="T27" s="181"/>
    </row>
    <row r="28" spans="1:21" ht="27" customHeight="1">
      <c r="A28" s="293">
        <v>21</v>
      </c>
      <c r="B28" s="142" t="s">
        <v>77</v>
      </c>
      <c r="C28" s="141">
        <v>75</v>
      </c>
      <c r="D28" s="146">
        <v>50</v>
      </c>
      <c r="E28" s="152">
        <v>5</v>
      </c>
      <c r="F28" s="190">
        <v>3</v>
      </c>
      <c r="G28" s="162" t="s">
        <v>20</v>
      </c>
      <c r="H28" s="246"/>
      <c r="I28" s="247"/>
      <c r="J28" s="248"/>
      <c r="K28" s="246"/>
      <c r="L28" s="247"/>
      <c r="M28" s="247"/>
      <c r="N28" s="162">
        <v>15</v>
      </c>
      <c r="O28" s="235">
        <v>15</v>
      </c>
      <c r="P28" s="154">
        <v>2</v>
      </c>
      <c r="Q28" s="162">
        <v>15</v>
      </c>
      <c r="R28" s="235">
        <v>30</v>
      </c>
      <c r="S28" s="154">
        <v>3</v>
      </c>
      <c r="T28" s="181"/>
    </row>
    <row r="29" spans="1:21" ht="28.5" customHeight="1">
      <c r="A29" s="293">
        <v>22</v>
      </c>
      <c r="B29" s="142" t="s">
        <v>78</v>
      </c>
      <c r="C29" s="141">
        <v>60</v>
      </c>
      <c r="D29" s="146">
        <v>40</v>
      </c>
      <c r="E29" s="152">
        <v>4</v>
      </c>
      <c r="F29" s="190">
        <v>3</v>
      </c>
      <c r="G29" s="162" t="s">
        <v>20</v>
      </c>
      <c r="H29" s="246"/>
      <c r="I29" s="247"/>
      <c r="J29" s="248"/>
      <c r="K29" s="246"/>
      <c r="L29" s="247"/>
      <c r="M29" s="247"/>
      <c r="N29" s="246"/>
      <c r="O29" s="247"/>
      <c r="P29" s="248"/>
      <c r="Q29" s="162">
        <v>15</v>
      </c>
      <c r="R29" s="235">
        <v>45</v>
      </c>
      <c r="S29" s="154">
        <v>4</v>
      </c>
      <c r="T29" s="181"/>
    </row>
    <row r="30" spans="1:21" ht="28.9" customHeight="1" thickBot="1">
      <c r="A30" s="180">
        <v>23</v>
      </c>
      <c r="B30" s="138" t="s">
        <v>39</v>
      </c>
      <c r="C30" s="144">
        <v>90</v>
      </c>
      <c r="D30" s="147">
        <v>160</v>
      </c>
      <c r="E30" s="153">
        <v>10</v>
      </c>
      <c r="F30" s="191">
        <v>0</v>
      </c>
      <c r="G30" s="164" t="s">
        <v>20</v>
      </c>
      <c r="H30" s="257"/>
      <c r="I30" s="258"/>
      <c r="J30" s="259"/>
      <c r="K30" s="257"/>
      <c r="L30" s="258"/>
      <c r="M30" s="258"/>
      <c r="N30" s="260"/>
      <c r="O30" s="24">
        <v>45</v>
      </c>
      <c r="P30" s="159">
        <v>4</v>
      </c>
      <c r="Q30" s="260"/>
      <c r="R30" s="24">
        <v>45</v>
      </c>
      <c r="S30" s="159">
        <v>6</v>
      </c>
      <c r="T30" s="181"/>
    </row>
    <row r="31" spans="1:21" ht="15.75" thickBot="1">
      <c r="A31" s="30" t="s">
        <v>17</v>
      </c>
      <c r="B31" s="298" t="s">
        <v>71</v>
      </c>
      <c r="C31" s="31" t="s">
        <v>56</v>
      </c>
      <c r="D31" s="32">
        <v>390</v>
      </c>
      <c r="E31" s="4">
        <v>13</v>
      </c>
      <c r="F31" s="4">
        <v>12</v>
      </c>
      <c r="G31" s="25" t="s">
        <v>20</v>
      </c>
      <c r="H31" s="5"/>
      <c r="I31" s="5"/>
      <c r="J31" s="4"/>
      <c r="K31" s="5"/>
      <c r="L31" s="5"/>
      <c r="M31" s="4"/>
      <c r="N31" s="5"/>
      <c r="O31" s="5">
        <v>150</v>
      </c>
      <c r="P31" s="4">
        <v>5</v>
      </c>
      <c r="Q31" s="183"/>
      <c r="R31" s="183">
        <v>240</v>
      </c>
      <c r="S31" s="184">
        <v>8</v>
      </c>
      <c r="T31" s="181"/>
    </row>
    <row r="32" spans="1:21" ht="18.399999999999999" thickBot="1">
      <c r="A32" s="33"/>
      <c r="B32" s="338" t="s">
        <v>72</v>
      </c>
      <c r="C32" s="341">
        <f>SUM(C5,C9,C22)</f>
        <v>1545</v>
      </c>
      <c r="D32" s="352">
        <f>SUM(D5,D9,D22,D31)</f>
        <v>1545</v>
      </c>
      <c r="E32" s="313">
        <f>SUM(E5,E9,E22,E31)</f>
        <v>120</v>
      </c>
      <c r="F32" s="204">
        <f>SUM(F5,F9,F22,F31)</f>
        <v>47</v>
      </c>
      <c r="G32" s="211"/>
      <c r="H32" s="34">
        <f t="shared" ref="H32:N32" si="3">SUM(H5,H9,H22,H31)</f>
        <v>210</v>
      </c>
      <c r="I32" s="34">
        <f t="shared" si="3"/>
        <v>255</v>
      </c>
      <c r="J32" s="304">
        <f t="shared" si="3"/>
        <v>30</v>
      </c>
      <c r="K32" s="34">
        <f t="shared" si="3"/>
        <v>165</v>
      </c>
      <c r="L32" s="34">
        <f t="shared" si="3"/>
        <v>270</v>
      </c>
      <c r="M32" s="304">
        <f t="shared" si="3"/>
        <v>30</v>
      </c>
      <c r="N32" s="34">
        <f t="shared" si="3"/>
        <v>120</v>
      </c>
      <c r="O32" s="34">
        <f>SUM(O5,O9,O22)</f>
        <v>255</v>
      </c>
      <c r="P32" s="304">
        <f>SUM(P5,P9,P22,P31)</f>
        <v>30</v>
      </c>
      <c r="Q32" s="34">
        <f>SUM(Q5,Q9,Q22,Q31)</f>
        <v>60</v>
      </c>
      <c r="R32" s="34">
        <f>SUM(R5,R9,R22)</f>
        <v>210</v>
      </c>
      <c r="S32" s="304">
        <f>SUM(S5,S9,S22,S31)</f>
        <v>30</v>
      </c>
      <c r="T32" s="181"/>
    </row>
    <row r="33" spans="1:20" ht="18.399999999999999" thickBot="1">
      <c r="A33" s="35"/>
      <c r="B33" s="339"/>
      <c r="C33" s="342"/>
      <c r="D33" s="353"/>
      <c r="E33" s="314"/>
      <c r="F33" s="205">
        <f>SUM(E10,E15,E16,E17,E18,E20,E25,E27,E28,E29,E31)</f>
        <v>61</v>
      </c>
      <c r="G33" s="212"/>
      <c r="H33" s="306">
        <f>SUM(H32:I32)</f>
        <v>465</v>
      </c>
      <c r="I33" s="307"/>
      <c r="J33" s="305"/>
      <c r="K33" s="311">
        <f>SUM(K32:L32)</f>
        <v>435</v>
      </c>
      <c r="L33" s="312"/>
      <c r="M33" s="305"/>
      <c r="N33" s="306">
        <f>SUM(N32:O32)</f>
        <v>375</v>
      </c>
      <c r="O33" s="307"/>
      <c r="P33" s="305"/>
      <c r="Q33" s="306">
        <f>SUM(Q32:R32)</f>
        <v>270</v>
      </c>
      <c r="R33" s="307"/>
      <c r="S33" s="305"/>
      <c r="T33" s="181"/>
    </row>
    <row r="34" spans="1:20" ht="18.399999999999999" thickBot="1">
      <c r="A34" s="35"/>
      <c r="B34" s="340"/>
      <c r="C34" s="323">
        <f>SUM(C32:D33)</f>
        <v>3090</v>
      </c>
      <c r="D34" s="324"/>
      <c r="E34" s="194"/>
      <c r="F34" s="61" t="s">
        <v>55</v>
      </c>
      <c r="G34" s="210" t="s">
        <v>59</v>
      </c>
      <c r="H34" s="301" t="s">
        <v>52</v>
      </c>
      <c r="I34" s="302"/>
      <c r="J34" s="303"/>
      <c r="K34" s="308" t="s">
        <v>57</v>
      </c>
      <c r="L34" s="309"/>
      <c r="M34" s="310"/>
      <c r="N34" s="301" t="s">
        <v>58</v>
      </c>
      <c r="O34" s="302"/>
      <c r="P34" s="303"/>
      <c r="Q34" s="301" t="s">
        <v>53</v>
      </c>
      <c r="R34" s="302"/>
      <c r="S34" s="303"/>
      <c r="T34" s="181"/>
    </row>
    <row r="35" spans="1:20" ht="13.5" thickBot="1">
      <c r="A35" s="196"/>
      <c r="B35" s="197"/>
      <c r="C35" s="198"/>
      <c r="D35" s="199"/>
      <c r="E35" s="200"/>
      <c r="F35" s="200"/>
      <c r="G35" s="193"/>
      <c r="H35" s="201"/>
      <c r="I35" s="201"/>
      <c r="J35" s="201"/>
      <c r="K35" s="201"/>
      <c r="L35" s="201"/>
      <c r="M35" s="201"/>
      <c r="N35" s="199"/>
      <c r="O35" s="199"/>
      <c r="P35" s="202"/>
      <c r="Q35" s="199"/>
      <c r="R35" s="199"/>
      <c r="S35" s="203"/>
      <c r="T35" s="181"/>
    </row>
    <row r="36" spans="1:20" s="22" customFormat="1" ht="28.9" thickBot="1">
      <c r="A36" s="28" t="s">
        <v>19</v>
      </c>
      <c r="B36" s="29" t="s">
        <v>89</v>
      </c>
      <c r="C36" s="4">
        <f>SUM(C37:C44)</f>
        <v>480</v>
      </c>
      <c r="D36" s="5">
        <f>SUM(D37:D44)</f>
        <v>420</v>
      </c>
      <c r="E36" s="4">
        <f>SUM(E37:E44)</f>
        <v>36</v>
      </c>
      <c r="F36" s="4">
        <f>SUM(F37:F44)</f>
        <v>11</v>
      </c>
      <c r="G36" s="13"/>
      <c r="H36" s="25"/>
      <c r="I36" s="25"/>
      <c r="J36" s="26"/>
      <c r="K36" s="5">
        <f t="shared" ref="K36:S36" si="4">SUM(K37:K44)</f>
        <v>30</v>
      </c>
      <c r="L36" s="5">
        <f t="shared" si="4"/>
        <v>75</v>
      </c>
      <c r="M36" s="4">
        <f t="shared" si="4"/>
        <v>7</v>
      </c>
      <c r="N36" s="5">
        <f t="shared" si="4"/>
        <v>75</v>
      </c>
      <c r="O36" s="5">
        <f t="shared" si="4"/>
        <v>150</v>
      </c>
      <c r="P36" s="4">
        <f t="shared" si="4"/>
        <v>16</v>
      </c>
      <c r="Q36" s="183">
        <f t="shared" si="4"/>
        <v>45</v>
      </c>
      <c r="R36" s="183">
        <f t="shared" si="4"/>
        <v>105</v>
      </c>
      <c r="S36" s="184">
        <f t="shared" si="4"/>
        <v>13</v>
      </c>
      <c r="T36" s="8"/>
    </row>
    <row r="37" spans="1:20" s="22" customFormat="1">
      <c r="A37" s="294">
        <v>16</v>
      </c>
      <c r="B37" s="142" t="s">
        <v>87</v>
      </c>
      <c r="C37" s="12">
        <v>60</v>
      </c>
      <c r="D37" s="146">
        <v>40</v>
      </c>
      <c r="E37" s="152">
        <v>4</v>
      </c>
      <c r="F37" s="190">
        <v>3</v>
      </c>
      <c r="G37" s="47" t="s">
        <v>20</v>
      </c>
      <c r="H37" s="251"/>
      <c r="I37" s="253"/>
      <c r="J37" s="254"/>
      <c r="K37" s="11">
        <v>15</v>
      </c>
      <c r="L37" s="10">
        <v>45</v>
      </c>
      <c r="M37" s="156">
        <v>4</v>
      </c>
      <c r="N37" s="317"/>
      <c r="O37" s="318"/>
      <c r="P37" s="319"/>
      <c r="Q37" s="270"/>
      <c r="R37" s="271"/>
      <c r="S37" s="272"/>
      <c r="T37" s="181"/>
    </row>
    <row r="38" spans="1:20" s="22" customFormat="1" ht="26.25">
      <c r="A38" s="293">
        <v>17</v>
      </c>
      <c r="B38" s="142" t="s">
        <v>36</v>
      </c>
      <c r="C38" s="141">
        <v>45</v>
      </c>
      <c r="D38" s="146">
        <v>30</v>
      </c>
      <c r="E38" s="152">
        <v>3</v>
      </c>
      <c r="F38" s="190">
        <v>2</v>
      </c>
      <c r="G38" s="213" t="s">
        <v>20</v>
      </c>
      <c r="H38" s="246"/>
      <c r="I38" s="247"/>
      <c r="J38" s="248"/>
      <c r="K38" s="163">
        <v>15</v>
      </c>
      <c r="L38" s="140">
        <v>30</v>
      </c>
      <c r="M38" s="156">
        <v>3</v>
      </c>
      <c r="N38" s="320"/>
      <c r="O38" s="321"/>
      <c r="P38" s="322"/>
      <c r="Q38" s="270"/>
      <c r="R38" s="271"/>
      <c r="S38" s="272"/>
      <c r="T38" s="181"/>
    </row>
    <row r="39" spans="1:20" s="22" customFormat="1">
      <c r="A39" s="166">
        <v>18</v>
      </c>
      <c r="B39" s="142" t="s">
        <v>48</v>
      </c>
      <c r="C39" s="12">
        <v>60</v>
      </c>
      <c r="D39" s="146">
        <v>40</v>
      </c>
      <c r="E39" s="152">
        <v>4</v>
      </c>
      <c r="F39" s="190">
        <v>0</v>
      </c>
      <c r="G39" s="47" t="s">
        <v>20</v>
      </c>
      <c r="H39" s="246"/>
      <c r="I39" s="247"/>
      <c r="J39" s="248"/>
      <c r="K39" s="261"/>
      <c r="L39" s="262"/>
      <c r="M39" s="263"/>
      <c r="N39" s="11">
        <v>30</v>
      </c>
      <c r="O39" s="10">
        <v>30</v>
      </c>
      <c r="P39" s="154">
        <v>4</v>
      </c>
      <c r="Q39" s="246"/>
      <c r="R39" s="247"/>
      <c r="S39" s="248"/>
      <c r="T39" s="181"/>
    </row>
    <row r="40" spans="1:20" s="22" customFormat="1">
      <c r="A40" s="166">
        <v>19</v>
      </c>
      <c r="B40" s="142" t="s">
        <v>38</v>
      </c>
      <c r="C40" s="12">
        <v>45</v>
      </c>
      <c r="D40" s="146">
        <v>30</v>
      </c>
      <c r="E40" s="152">
        <v>3</v>
      </c>
      <c r="F40" s="190">
        <v>2</v>
      </c>
      <c r="G40" s="47" t="s">
        <v>20</v>
      </c>
      <c r="H40" s="246"/>
      <c r="I40" s="247"/>
      <c r="J40" s="248"/>
      <c r="K40" s="246"/>
      <c r="L40" s="247"/>
      <c r="M40" s="248"/>
      <c r="N40" s="11">
        <v>15</v>
      </c>
      <c r="O40" s="10">
        <v>30</v>
      </c>
      <c r="P40" s="154">
        <v>3</v>
      </c>
      <c r="Q40" s="246"/>
      <c r="R40" s="247"/>
      <c r="S40" s="248"/>
      <c r="T40" s="181"/>
    </row>
    <row r="41" spans="1:20" s="22" customFormat="1">
      <c r="A41" s="293">
        <v>20</v>
      </c>
      <c r="B41" s="142" t="s">
        <v>37</v>
      </c>
      <c r="C41" s="12">
        <v>30</v>
      </c>
      <c r="D41" s="149">
        <v>20</v>
      </c>
      <c r="E41" s="153">
        <v>2</v>
      </c>
      <c r="F41" s="191">
        <v>0</v>
      </c>
      <c r="G41" s="49" t="s">
        <v>20</v>
      </c>
      <c r="H41" s="246"/>
      <c r="I41" s="247"/>
      <c r="J41" s="248"/>
      <c r="K41" s="246"/>
      <c r="L41" s="247"/>
      <c r="M41" s="248"/>
      <c r="N41" s="11">
        <v>15</v>
      </c>
      <c r="O41" s="10">
        <v>15</v>
      </c>
      <c r="P41" s="154">
        <v>2</v>
      </c>
      <c r="Q41" s="246"/>
      <c r="R41" s="247"/>
      <c r="S41" s="248"/>
      <c r="T41" s="181"/>
    </row>
    <row r="42" spans="1:20" s="22" customFormat="1" ht="15.6" customHeight="1">
      <c r="A42" s="293">
        <v>21</v>
      </c>
      <c r="B42" s="142" t="s">
        <v>85</v>
      </c>
      <c r="C42" s="12">
        <v>90</v>
      </c>
      <c r="D42" s="146">
        <v>60</v>
      </c>
      <c r="E42" s="152">
        <v>6</v>
      </c>
      <c r="F42" s="190">
        <v>4</v>
      </c>
      <c r="G42" s="47" t="s">
        <v>20</v>
      </c>
      <c r="H42" s="246"/>
      <c r="I42" s="247"/>
      <c r="J42" s="248"/>
      <c r="K42" s="246"/>
      <c r="L42" s="247"/>
      <c r="M42" s="248"/>
      <c r="N42" s="11">
        <v>15</v>
      </c>
      <c r="O42" s="10">
        <v>30</v>
      </c>
      <c r="P42" s="154">
        <v>3</v>
      </c>
      <c r="Q42" s="11">
        <v>15</v>
      </c>
      <c r="R42" s="10">
        <v>30</v>
      </c>
      <c r="S42" s="154">
        <v>3</v>
      </c>
      <c r="T42" s="181"/>
    </row>
    <row r="43" spans="1:20" s="22" customFormat="1">
      <c r="A43" s="20">
        <v>22</v>
      </c>
      <c r="B43" s="142" t="s">
        <v>84</v>
      </c>
      <c r="C43" s="12">
        <v>60</v>
      </c>
      <c r="D43" s="146">
        <v>40</v>
      </c>
      <c r="E43" s="152">
        <v>4</v>
      </c>
      <c r="F43" s="190">
        <v>0</v>
      </c>
      <c r="G43" s="47" t="s">
        <v>20</v>
      </c>
      <c r="H43" s="246"/>
      <c r="I43" s="247"/>
      <c r="J43" s="248"/>
      <c r="K43" s="264"/>
      <c r="L43" s="265"/>
      <c r="M43" s="266"/>
      <c r="N43" s="267"/>
      <c r="O43" s="268"/>
      <c r="P43" s="269"/>
      <c r="Q43" s="11">
        <v>30</v>
      </c>
      <c r="R43" s="10">
        <v>30</v>
      </c>
      <c r="S43" s="154">
        <v>4</v>
      </c>
      <c r="T43" s="181"/>
    </row>
    <row r="44" spans="1:20" s="22" customFormat="1" ht="27" customHeight="1" thickBot="1">
      <c r="A44" s="180">
        <v>23</v>
      </c>
      <c r="B44" s="142" t="s">
        <v>39</v>
      </c>
      <c r="C44" s="77">
        <v>90</v>
      </c>
      <c r="D44" s="147">
        <v>160</v>
      </c>
      <c r="E44" s="153">
        <v>10</v>
      </c>
      <c r="F44" s="191">
        <v>0</v>
      </c>
      <c r="G44" s="49" t="s">
        <v>20</v>
      </c>
      <c r="H44" s="257"/>
      <c r="I44" s="258"/>
      <c r="J44" s="259"/>
      <c r="K44" s="257"/>
      <c r="L44" s="258"/>
      <c r="M44" s="259"/>
      <c r="N44" s="252"/>
      <c r="O44" s="24">
        <v>45</v>
      </c>
      <c r="P44" s="159">
        <v>4</v>
      </c>
      <c r="Q44" s="260"/>
      <c r="R44" s="24">
        <v>45</v>
      </c>
      <c r="S44" s="159">
        <v>6</v>
      </c>
      <c r="T44" s="181"/>
    </row>
    <row r="45" spans="1:20" s="22" customFormat="1" ht="15.75" thickBot="1">
      <c r="A45" s="30" t="s">
        <v>17</v>
      </c>
      <c r="B45" s="298" t="s">
        <v>71</v>
      </c>
      <c r="C45" s="31" t="s">
        <v>56</v>
      </c>
      <c r="D45" s="32">
        <v>390</v>
      </c>
      <c r="E45" s="4">
        <v>13</v>
      </c>
      <c r="F45" s="4">
        <v>12</v>
      </c>
      <c r="G45" s="25" t="s">
        <v>20</v>
      </c>
      <c r="H45" s="5"/>
      <c r="I45" s="5"/>
      <c r="J45" s="4"/>
      <c r="K45" s="5"/>
      <c r="L45" s="5"/>
      <c r="M45" s="4"/>
      <c r="N45" s="5"/>
      <c r="O45" s="5">
        <v>150</v>
      </c>
      <c r="P45" s="4">
        <v>5</v>
      </c>
      <c r="Q45" s="183"/>
      <c r="R45" s="183">
        <v>240</v>
      </c>
      <c r="S45" s="184">
        <v>8</v>
      </c>
      <c r="T45" s="181"/>
    </row>
    <row r="46" spans="1:20" s="22" customFormat="1" ht="18.399999999999999" thickBot="1">
      <c r="A46" s="33"/>
      <c r="B46" s="338" t="s">
        <v>72</v>
      </c>
      <c r="C46" s="341">
        <f>SUM(C5,C9,C36)</f>
        <v>1545</v>
      </c>
      <c r="D46" s="354">
        <f>SUM(D5,D9,D36,D45)</f>
        <v>1545</v>
      </c>
      <c r="E46" s="325">
        <f>SUM(E5,E9,E36,E45)</f>
        <v>120</v>
      </c>
      <c r="F46" s="204">
        <f>SUM(F5,F9,F36,F45)</f>
        <v>47</v>
      </c>
      <c r="G46" s="315"/>
      <c r="H46" s="34">
        <f t="shared" ref="H46:N46" si="5">SUM(H5,H9,H36,H45)</f>
        <v>210</v>
      </c>
      <c r="I46" s="34">
        <f t="shared" si="5"/>
        <v>255</v>
      </c>
      <c r="J46" s="304">
        <f t="shared" si="5"/>
        <v>30</v>
      </c>
      <c r="K46" s="34">
        <f t="shared" si="5"/>
        <v>150</v>
      </c>
      <c r="L46" s="34">
        <f t="shared" si="5"/>
        <v>285</v>
      </c>
      <c r="M46" s="304">
        <f t="shared" si="5"/>
        <v>30</v>
      </c>
      <c r="N46" s="34">
        <f t="shared" si="5"/>
        <v>135</v>
      </c>
      <c r="O46" s="34">
        <f>SUM(O5,O9,O36)</f>
        <v>240</v>
      </c>
      <c r="P46" s="304">
        <f>SUM(P5,P9,P36,P45)</f>
        <v>30</v>
      </c>
      <c r="Q46" s="34">
        <f>SUM(Q5,Q9,Q36,Q45)</f>
        <v>75</v>
      </c>
      <c r="R46" s="34">
        <f>SUM(R5,R9,R36)</f>
        <v>195</v>
      </c>
      <c r="S46" s="304">
        <f>SUM(S5,S9,S36,S45)</f>
        <v>30</v>
      </c>
      <c r="T46" s="181"/>
    </row>
    <row r="47" spans="1:20" s="22" customFormat="1" ht="18.399999999999999" thickBot="1">
      <c r="A47" s="35"/>
      <c r="B47" s="339"/>
      <c r="C47" s="342"/>
      <c r="D47" s="355"/>
      <c r="E47" s="326"/>
      <c r="F47" s="205">
        <f>SUM(E10,E15,E16,E17,E18,E20,E37,E42,E40,E38,E45)</f>
        <v>61</v>
      </c>
      <c r="G47" s="316"/>
      <c r="H47" s="306">
        <f>SUM(H46:I46)</f>
        <v>465</v>
      </c>
      <c r="I47" s="307"/>
      <c r="J47" s="305"/>
      <c r="K47" s="311">
        <f>SUM(K46:L46)</f>
        <v>435</v>
      </c>
      <c r="L47" s="312"/>
      <c r="M47" s="305"/>
      <c r="N47" s="306">
        <f>SUM(N46:O46)</f>
        <v>375</v>
      </c>
      <c r="O47" s="307"/>
      <c r="P47" s="305"/>
      <c r="Q47" s="306">
        <f>SUM(Q46:R46)</f>
        <v>270</v>
      </c>
      <c r="R47" s="307"/>
      <c r="S47" s="305"/>
      <c r="T47" s="181"/>
    </row>
    <row r="48" spans="1:20" s="22" customFormat="1" ht="18.399999999999999" thickBot="1">
      <c r="A48" s="35"/>
      <c r="B48" s="340"/>
      <c r="C48" s="323">
        <f>SUM(C46:D47)</f>
        <v>3090</v>
      </c>
      <c r="D48" s="324"/>
      <c r="E48" s="194"/>
      <c r="F48" s="61"/>
      <c r="G48" s="210" t="s">
        <v>59</v>
      </c>
      <c r="H48" s="301" t="s">
        <v>52</v>
      </c>
      <c r="I48" s="302"/>
      <c r="J48" s="303"/>
      <c r="K48" s="308" t="s">
        <v>57</v>
      </c>
      <c r="L48" s="309"/>
      <c r="M48" s="310"/>
      <c r="N48" s="301" t="s">
        <v>58</v>
      </c>
      <c r="O48" s="302"/>
      <c r="P48" s="303"/>
      <c r="Q48" s="301" t="s">
        <v>53</v>
      </c>
      <c r="R48" s="302"/>
      <c r="S48" s="303"/>
      <c r="T48" s="181"/>
    </row>
    <row r="49" spans="1:20" s="22" customFormat="1" ht="13.5" thickBot="1">
      <c r="A49" s="196"/>
      <c r="B49" s="195"/>
      <c r="C49" s="198"/>
      <c r="D49" s="199"/>
      <c r="E49" s="200"/>
      <c r="F49" s="200"/>
      <c r="G49" s="193"/>
      <c r="H49" s="201"/>
      <c r="I49" s="201"/>
      <c r="J49" s="201"/>
      <c r="K49" s="201"/>
      <c r="L49" s="201"/>
      <c r="M49" s="201"/>
      <c r="N49" s="199"/>
      <c r="O49" s="199"/>
      <c r="P49" s="202"/>
      <c r="Q49" s="199"/>
      <c r="R49" s="199"/>
      <c r="S49" s="203"/>
      <c r="T49" s="181"/>
    </row>
    <row r="50" spans="1:20" s="22" customFormat="1" ht="13.5" thickBot="1">
      <c r="A50" s="196"/>
      <c r="B50" s="197"/>
      <c r="C50" s="198"/>
      <c r="D50" s="199"/>
      <c r="E50" s="200"/>
      <c r="F50" s="200"/>
      <c r="G50" s="193"/>
      <c r="H50" s="201"/>
      <c r="I50" s="201"/>
      <c r="J50" s="201"/>
      <c r="K50" s="201"/>
      <c r="L50" s="201"/>
      <c r="M50" s="201"/>
      <c r="N50" s="199"/>
      <c r="O50" s="199"/>
      <c r="P50" s="202"/>
      <c r="Q50" s="199"/>
      <c r="R50" s="199"/>
      <c r="S50" s="203"/>
      <c r="T50" s="36"/>
    </row>
    <row r="51" spans="1:20" s="22" customFormat="1" ht="28.9" thickBot="1">
      <c r="A51" s="28" t="s">
        <v>90</v>
      </c>
      <c r="B51" s="29" t="s">
        <v>91</v>
      </c>
      <c r="C51" s="4">
        <f>SUM(C52:C59)</f>
        <v>480</v>
      </c>
      <c r="D51" s="5">
        <f>SUM(D52:D59)</f>
        <v>420</v>
      </c>
      <c r="E51" s="4">
        <f>SUM(E52:E59)</f>
        <v>36</v>
      </c>
      <c r="F51" s="4">
        <f>SUM(F52:F59)</f>
        <v>11</v>
      </c>
      <c r="G51" s="13"/>
      <c r="H51" s="25"/>
      <c r="I51" s="25"/>
      <c r="J51" s="26"/>
      <c r="K51" s="5">
        <f t="shared" ref="K51:S51" si="6">SUM(K52:K59)</f>
        <v>60</v>
      </c>
      <c r="L51" s="5">
        <f t="shared" si="6"/>
        <v>45</v>
      </c>
      <c r="M51" s="4">
        <f t="shared" si="6"/>
        <v>7</v>
      </c>
      <c r="N51" s="5">
        <f t="shared" si="6"/>
        <v>105</v>
      </c>
      <c r="O51" s="5">
        <f t="shared" si="6"/>
        <v>120</v>
      </c>
      <c r="P51" s="4">
        <f t="shared" si="6"/>
        <v>16</v>
      </c>
      <c r="Q51" s="183">
        <f t="shared" si="6"/>
        <v>45</v>
      </c>
      <c r="R51" s="183">
        <f t="shared" si="6"/>
        <v>105</v>
      </c>
      <c r="S51" s="184">
        <f t="shared" si="6"/>
        <v>13</v>
      </c>
      <c r="T51" s="1"/>
    </row>
    <row r="52" spans="1:20" s="22" customFormat="1" ht="26.25">
      <c r="A52" s="294">
        <v>16</v>
      </c>
      <c r="B52" s="178" t="s">
        <v>45</v>
      </c>
      <c r="C52" s="12">
        <v>60</v>
      </c>
      <c r="D52" s="146">
        <v>40</v>
      </c>
      <c r="E52" s="152">
        <v>4</v>
      </c>
      <c r="F52" s="190">
        <v>3</v>
      </c>
      <c r="G52" s="21" t="s">
        <v>20</v>
      </c>
      <c r="H52" s="251"/>
      <c r="I52" s="253"/>
      <c r="J52" s="254"/>
      <c r="K52" s="9">
        <v>30</v>
      </c>
      <c r="L52" s="235">
        <v>30</v>
      </c>
      <c r="M52" s="156">
        <v>4</v>
      </c>
      <c r="N52" s="251"/>
      <c r="O52" s="253"/>
      <c r="P52" s="254"/>
      <c r="Q52" s="251"/>
      <c r="R52" s="253"/>
      <c r="S52" s="254"/>
      <c r="T52" s="36"/>
    </row>
    <row r="53" spans="1:20" s="22" customFormat="1" ht="26.25">
      <c r="A53" s="166">
        <v>17</v>
      </c>
      <c r="B53" s="137" t="s">
        <v>40</v>
      </c>
      <c r="C53" s="12">
        <v>45</v>
      </c>
      <c r="D53" s="146">
        <v>30</v>
      </c>
      <c r="E53" s="152">
        <v>3</v>
      </c>
      <c r="F53" s="190">
        <v>0</v>
      </c>
      <c r="G53" s="21" t="s">
        <v>20</v>
      </c>
      <c r="H53" s="246"/>
      <c r="I53" s="247"/>
      <c r="J53" s="248"/>
      <c r="K53" s="9">
        <v>30</v>
      </c>
      <c r="L53" s="10">
        <v>15</v>
      </c>
      <c r="M53" s="156">
        <v>3</v>
      </c>
      <c r="N53" s="246"/>
      <c r="O53" s="247"/>
      <c r="P53" s="248"/>
      <c r="Q53" s="246"/>
      <c r="R53" s="247"/>
      <c r="S53" s="248"/>
      <c r="T53" s="36"/>
    </row>
    <row r="54" spans="1:20" s="22" customFormat="1" ht="26.25">
      <c r="A54" s="20">
        <v>18</v>
      </c>
      <c r="B54" s="137" t="s">
        <v>43</v>
      </c>
      <c r="C54" s="12">
        <v>60</v>
      </c>
      <c r="D54" s="146">
        <v>40</v>
      </c>
      <c r="E54" s="152">
        <v>4</v>
      </c>
      <c r="F54" s="190">
        <v>0</v>
      </c>
      <c r="G54" s="21" t="s">
        <v>20</v>
      </c>
      <c r="H54" s="246"/>
      <c r="I54" s="247"/>
      <c r="J54" s="248"/>
      <c r="K54" s="246"/>
      <c r="L54" s="247"/>
      <c r="M54" s="248"/>
      <c r="N54" s="11">
        <v>30</v>
      </c>
      <c r="O54" s="10">
        <v>30</v>
      </c>
      <c r="P54" s="154">
        <v>4</v>
      </c>
      <c r="Q54" s="246"/>
      <c r="R54" s="247"/>
      <c r="S54" s="248"/>
      <c r="T54" s="36"/>
    </row>
    <row r="55" spans="1:20" s="22" customFormat="1" ht="27.6" customHeight="1">
      <c r="A55" s="20">
        <v>19</v>
      </c>
      <c r="B55" s="137" t="s">
        <v>41</v>
      </c>
      <c r="C55" s="12">
        <v>45</v>
      </c>
      <c r="D55" s="146">
        <v>30</v>
      </c>
      <c r="E55" s="152">
        <v>3</v>
      </c>
      <c r="F55" s="190">
        <v>0</v>
      </c>
      <c r="G55" s="21" t="s">
        <v>20</v>
      </c>
      <c r="H55" s="246"/>
      <c r="I55" s="247"/>
      <c r="J55" s="248"/>
      <c r="K55" s="246"/>
      <c r="L55" s="247"/>
      <c r="M55" s="248"/>
      <c r="N55" s="11">
        <v>30</v>
      </c>
      <c r="O55" s="10">
        <v>15</v>
      </c>
      <c r="P55" s="154">
        <v>3</v>
      </c>
      <c r="Q55" s="246"/>
      <c r="R55" s="247"/>
      <c r="S55" s="248"/>
      <c r="T55" s="36"/>
    </row>
    <row r="56" spans="1:20" s="22" customFormat="1" ht="26.45" customHeight="1">
      <c r="A56" s="293">
        <v>20</v>
      </c>
      <c r="B56" s="137" t="s">
        <v>44</v>
      </c>
      <c r="C56" s="12">
        <v>45</v>
      </c>
      <c r="D56" s="146">
        <v>30</v>
      </c>
      <c r="E56" s="152">
        <v>3</v>
      </c>
      <c r="F56" s="191">
        <v>2</v>
      </c>
      <c r="G56" s="27" t="s">
        <v>20</v>
      </c>
      <c r="H56" s="246"/>
      <c r="I56" s="247"/>
      <c r="J56" s="248"/>
      <c r="K56" s="246"/>
      <c r="L56" s="247"/>
      <c r="M56" s="247"/>
      <c r="N56" s="11">
        <v>30</v>
      </c>
      <c r="O56" s="235">
        <v>15</v>
      </c>
      <c r="P56" s="154">
        <v>3</v>
      </c>
      <c r="Q56" s="246"/>
      <c r="R56" s="247"/>
      <c r="S56" s="248"/>
      <c r="T56" s="36"/>
    </row>
    <row r="57" spans="1:20" s="22" customFormat="1" ht="28.15" customHeight="1">
      <c r="A57" s="293">
        <v>21</v>
      </c>
      <c r="B57" s="137" t="s">
        <v>46</v>
      </c>
      <c r="C57" s="12">
        <v>75</v>
      </c>
      <c r="D57" s="146">
        <v>50</v>
      </c>
      <c r="E57" s="152">
        <v>5</v>
      </c>
      <c r="F57" s="190">
        <v>3</v>
      </c>
      <c r="G57" s="21" t="s">
        <v>20</v>
      </c>
      <c r="H57" s="246"/>
      <c r="I57" s="247"/>
      <c r="J57" s="248"/>
      <c r="K57" s="246"/>
      <c r="L57" s="247"/>
      <c r="M57" s="247"/>
      <c r="N57" s="11">
        <v>15</v>
      </c>
      <c r="O57" s="235">
        <v>15</v>
      </c>
      <c r="P57" s="154">
        <v>2</v>
      </c>
      <c r="Q57" s="11">
        <v>30</v>
      </c>
      <c r="R57" s="235">
        <v>15</v>
      </c>
      <c r="S57" s="154">
        <v>3</v>
      </c>
      <c r="T57" s="36"/>
    </row>
    <row r="58" spans="1:20" s="22" customFormat="1" ht="26.25">
      <c r="A58" s="293">
        <v>22</v>
      </c>
      <c r="B58" s="137" t="s">
        <v>42</v>
      </c>
      <c r="C58" s="12">
        <v>60</v>
      </c>
      <c r="D58" s="146">
        <v>40</v>
      </c>
      <c r="E58" s="152">
        <v>4</v>
      </c>
      <c r="F58" s="190">
        <v>3</v>
      </c>
      <c r="G58" s="21" t="s">
        <v>20</v>
      </c>
      <c r="H58" s="246"/>
      <c r="I58" s="247"/>
      <c r="J58" s="248"/>
      <c r="K58" s="246"/>
      <c r="L58" s="247"/>
      <c r="M58" s="247"/>
      <c r="N58" s="246"/>
      <c r="O58" s="247"/>
      <c r="P58" s="247"/>
      <c r="Q58" s="11">
        <v>15</v>
      </c>
      <c r="R58" s="235">
        <v>45</v>
      </c>
      <c r="S58" s="154">
        <v>4</v>
      </c>
      <c r="T58" s="36"/>
    </row>
    <row r="59" spans="1:20" s="22" customFormat="1" ht="27.6" customHeight="1" thickBot="1">
      <c r="A59" s="180">
        <v>23</v>
      </c>
      <c r="B59" s="138" t="s">
        <v>39</v>
      </c>
      <c r="C59" s="77">
        <v>90</v>
      </c>
      <c r="D59" s="147">
        <v>160</v>
      </c>
      <c r="E59" s="153">
        <v>10</v>
      </c>
      <c r="F59" s="191">
        <v>0</v>
      </c>
      <c r="G59" s="49" t="s">
        <v>20</v>
      </c>
      <c r="H59" s="257"/>
      <c r="I59" s="258"/>
      <c r="J59" s="259"/>
      <c r="K59" s="257"/>
      <c r="L59" s="258"/>
      <c r="M59" s="258"/>
      <c r="N59" s="260"/>
      <c r="O59" s="24">
        <v>45</v>
      </c>
      <c r="P59" s="159">
        <v>4</v>
      </c>
      <c r="Q59" s="107"/>
      <c r="R59" s="24">
        <v>45</v>
      </c>
      <c r="S59" s="159">
        <v>6</v>
      </c>
      <c r="T59" s="36"/>
    </row>
    <row r="60" spans="1:20" s="22" customFormat="1" ht="15.75" thickBot="1">
      <c r="A60" s="30" t="s">
        <v>17</v>
      </c>
      <c r="B60" s="298" t="s">
        <v>71</v>
      </c>
      <c r="C60" s="31" t="s">
        <v>56</v>
      </c>
      <c r="D60" s="32">
        <v>390</v>
      </c>
      <c r="E60" s="4">
        <v>13</v>
      </c>
      <c r="F60" s="4">
        <v>12</v>
      </c>
      <c r="G60" s="25" t="s">
        <v>20</v>
      </c>
      <c r="H60" s="5"/>
      <c r="I60" s="5"/>
      <c r="J60" s="4"/>
      <c r="K60" s="5"/>
      <c r="L60" s="5"/>
      <c r="M60" s="4"/>
      <c r="N60" s="5"/>
      <c r="O60" s="5">
        <v>150</v>
      </c>
      <c r="P60" s="4">
        <v>5</v>
      </c>
      <c r="Q60" s="183"/>
      <c r="R60" s="183">
        <v>240</v>
      </c>
      <c r="S60" s="184">
        <v>8</v>
      </c>
      <c r="T60" s="36"/>
    </row>
    <row r="61" spans="1:20" s="22" customFormat="1" ht="18.399999999999999" thickBot="1">
      <c r="A61" s="33"/>
      <c r="B61" s="338" t="s">
        <v>72</v>
      </c>
      <c r="C61" s="341">
        <f>SUM(C5,C9,C51)</f>
        <v>1545</v>
      </c>
      <c r="D61" s="352">
        <f>SUM(D5,D9,D51,D60)</f>
        <v>1545</v>
      </c>
      <c r="E61" s="313">
        <f>SUM(E51,E60,E5,E9)</f>
        <v>120</v>
      </c>
      <c r="F61" s="204">
        <f>SUM(F5,F9,F51,F60)</f>
        <v>47</v>
      </c>
      <c r="G61" s="315"/>
      <c r="H61" s="34">
        <f>SUM(H5,H9,H51)</f>
        <v>210</v>
      </c>
      <c r="I61" s="34">
        <f>SUM(I5,I9,I51)</f>
        <v>255</v>
      </c>
      <c r="J61" s="304">
        <f>SUM(J5,J9,J60)</f>
        <v>30</v>
      </c>
      <c r="K61" s="34">
        <f>SUM(K5,K9,K51)</f>
        <v>180</v>
      </c>
      <c r="L61" s="34">
        <f>SUM(L5,L9,L51)</f>
        <v>255</v>
      </c>
      <c r="M61" s="304">
        <f>SUM(M5,M9,M51,M60)</f>
        <v>30</v>
      </c>
      <c r="N61" s="34">
        <f>SUM(N5,N9,N51)</f>
        <v>165</v>
      </c>
      <c r="O61" s="34">
        <f>SUM(O5,O9,O51)</f>
        <v>210</v>
      </c>
      <c r="P61" s="304">
        <f>SUM(P5,P9,P51,P60)</f>
        <v>30</v>
      </c>
      <c r="Q61" s="34">
        <f>SUM(Q5,Q9,Q51)</f>
        <v>75</v>
      </c>
      <c r="R61" s="34">
        <f>SUM(R5,R9,R51)</f>
        <v>195</v>
      </c>
      <c r="S61" s="304">
        <f>SUM(S5,S9,S51,S60)</f>
        <v>30</v>
      </c>
      <c r="T61" s="36"/>
    </row>
    <row r="62" spans="1:20" s="22" customFormat="1" ht="18.399999999999999" thickBot="1">
      <c r="A62" s="35"/>
      <c r="B62" s="339"/>
      <c r="C62" s="342"/>
      <c r="D62" s="353"/>
      <c r="E62" s="314"/>
      <c r="F62" s="205">
        <f>SUM(E10,E15,E16,E17,E18,E20,E52,E56,E58,E57,E60)</f>
        <v>61</v>
      </c>
      <c r="G62" s="316"/>
      <c r="H62" s="306">
        <f>SUM(H61:I61)</f>
        <v>465</v>
      </c>
      <c r="I62" s="307"/>
      <c r="J62" s="305"/>
      <c r="K62" s="311">
        <f>SUM(K61:L61)</f>
        <v>435</v>
      </c>
      <c r="L62" s="312"/>
      <c r="M62" s="305"/>
      <c r="N62" s="306">
        <f>SUM(N61:O61)</f>
        <v>375</v>
      </c>
      <c r="O62" s="307"/>
      <c r="P62" s="305"/>
      <c r="Q62" s="306">
        <f>SUM(Q61:R61)</f>
        <v>270</v>
      </c>
      <c r="R62" s="307"/>
      <c r="S62" s="305"/>
      <c r="T62" s="36"/>
    </row>
    <row r="63" spans="1:20" s="22" customFormat="1" ht="18.399999999999999" thickBot="1">
      <c r="A63" s="35"/>
      <c r="B63" s="340"/>
      <c r="C63" s="323">
        <f>SUM(C61:D62)</f>
        <v>3090</v>
      </c>
      <c r="D63" s="324"/>
      <c r="E63" s="194"/>
      <c r="F63" s="61"/>
      <c r="G63" s="210" t="s">
        <v>59</v>
      </c>
      <c r="H63" s="301" t="s">
        <v>52</v>
      </c>
      <c r="I63" s="302"/>
      <c r="J63" s="303"/>
      <c r="K63" s="308" t="s">
        <v>57</v>
      </c>
      <c r="L63" s="309"/>
      <c r="M63" s="310"/>
      <c r="N63" s="301" t="s">
        <v>58</v>
      </c>
      <c r="O63" s="302"/>
      <c r="P63" s="303"/>
      <c r="Q63" s="301" t="s">
        <v>53</v>
      </c>
      <c r="R63" s="302"/>
      <c r="S63" s="303"/>
      <c r="T63" s="36"/>
    </row>
    <row r="64" spans="1:20" s="22" customFormat="1" ht="13.5" thickBot="1">
      <c r="A64" s="196"/>
      <c r="B64" s="197"/>
      <c r="C64" s="198"/>
      <c r="D64" s="199"/>
      <c r="E64" s="200"/>
      <c r="F64" s="200"/>
      <c r="G64" s="193"/>
      <c r="H64" s="201"/>
      <c r="I64" s="201"/>
      <c r="J64" s="201"/>
      <c r="K64" s="201"/>
      <c r="L64" s="201"/>
      <c r="M64" s="201"/>
      <c r="N64" s="199"/>
      <c r="O64" s="199"/>
      <c r="P64" s="202"/>
      <c r="Q64" s="199"/>
      <c r="R64" s="199"/>
      <c r="S64" s="203"/>
      <c r="T64" s="36"/>
    </row>
    <row r="65" spans="1:19" ht="15.4">
      <c r="A65" s="134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6"/>
    </row>
    <row r="66" spans="1:19" ht="18">
      <c r="A66" s="134"/>
      <c r="B66" s="207" t="s">
        <v>50</v>
      </c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6"/>
    </row>
    <row r="67" spans="1:19" ht="54">
      <c r="A67" s="134"/>
      <c r="B67" s="208" t="s">
        <v>51</v>
      </c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6"/>
    </row>
    <row r="68" spans="1:19" ht="15.4">
      <c r="A68" s="134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6"/>
    </row>
    <row r="69" spans="1:19">
      <c r="A69" s="113"/>
      <c r="B69" s="114"/>
      <c r="C69" s="346" t="s">
        <v>21</v>
      </c>
      <c r="D69" s="347"/>
      <c r="E69" s="348"/>
      <c r="F69" s="198"/>
      <c r="G69" s="40"/>
      <c r="H69" s="40"/>
      <c r="I69" s="115"/>
      <c r="J69" s="115"/>
      <c r="K69" s="115"/>
      <c r="L69" s="115"/>
      <c r="M69" s="115"/>
      <c r="N69" s="115"/>
      <c r="O69" s="115"/>
      <c r="P69" s="116"/>
      <c r="Q69" s="115"/>
      <c r="R69" s="115"/>
      <c r="S69" s="117"/>
    </row>
    <row r="70" spans="1:19">
      <c r="A70" s="113"/>
      <c r="B70" s="114"/>
      <c r="C70" s="349" t="s">
        <v>22</v>
      </c>
      <c r="D70" s="350"/>
      <c r="E70" s="351"/>
      <c r="F70" s="198"/>
      <c r="G70" s="40"/>
      <c r="H70" s="40"/>
      <c r="I70" s="115"/>
      <c r="J70" s="115"/>
      <c r="K70" s="115"/>
      <c r="L70" s="115"/>
      <c r="M70" s="115"/>
      <c r="N70" s="115"/>
      <c r="O70" s="115"/>
      <c r="P70" s="116"/>
      <c r="Q70" s="115"/>
      <c r="R70" s="115"/>
      <c r="S70" s="117"/>
    </row>
    <row r="71" spans="1:19" ht="13.5" thickBot="1">
      <c r="A71" s="113"/>
      <c r="B71" s="118"/>
      <c r="C71" s="41"/>
      <c r="D71" s="41"/>
      <c r="E71" s="41"/>
      <c r="F71" s="40"/>
      <c r="G71" s="40"/>
      <c r="H71" s="40"/>
      <c r="I71" s="115"/>
      <c r="J71" s="115"/>
      <c r="K71" s="115"/>
      <c r="L71" s="115"/>
      <c r="M71" s="115"/>
      <c r="N71" s="115"/>
      <c r="O71" s="115"/>
      <c r="P71" s="116"/>
      <c r="Q71" s="115"/>
      <c r="R71" s="115"/>
      <c r="S71" s="117"/>
    </row>
    <row r="72" spans="1:19" ht="13.5" thickBot="1">
      <c r="A72" s="54"/>
      <c r="B72" s="343" t="s">
        <v>23</v>
      </c>
      <c r="C72" s="344"/>
      <c r="D72" s="344"/>
      <c r="E72" s="344"/>
      <c r="F72" s="344"/>
      <c r="G72" s="344"/>
      <c r="H72" s="345"/>
      <c r="I72" s="119"/>
      <c r="J72" s="115"/>
      <c r="K72" s="115"/>
      <c r="L72" s="115"/>
      <c r="M72" s="115"/>
      <c r="N72" s="115"/>
      <c r="O72" s="115"/>
      <c r="P72" s="116"/>
      <c r="Q72" s="115"/>
      <c r="R72" s="115"/>
      <c r="S72" s="117"/>
    </row>
    <row r="73" spans="1:19" ht="13.5" thickBot="1">
      <c r="A73" s="54"/>
      <c r="B73" s="356" t="s">
        <v>24</v>
      </c>
      <c r="C73" s="356" t="s">
        <v>25</v>
      </c>
      <c r="D73" s="124"/>
      <c r="E73" s="125"/>
      <c r="F73" s="125"/>
      <c r="G73" s="125"/>
      <c r="H73" s="126"/>
      <c r="I73" s="119"/>
      <c r="J73" s="115"/>
      <c r="K73" s="115"/>
      <c r="L73" s="115"/>
      <c r="M73" s="115"/>
      <c r="N73" s="115"/>
      <c r="O73" s="115"/>
      <c r="P73" s="116"/>
      <c r="Q73" s="115"/>
      <c r="R73" s="115"/>
      <c r="S73" s="117"/>
    </row>
    <row r="74" spans="1:19" ht="13.5" thickBot="1">
      <c r="A74" s="54"/>
      <c r="B74" s="357"/>
      <c r="C74" s="358"/>
      <c r="D74" s="124"/>
      <c r="E74" s="125"/>
      <c r="F74" s="125"/>
      <c r="G74" s="125"/>
      <c r="H74" s="126"/>
      <c r="I74" s="119"/>
      <c r="J74" s="115"/>
      <c r="K74" s="115"/>
      <c r="L74" s="115"/>
      <c r="M74" s="115"/>
      <c r="N74" s="115"/>
      <c r="O74" s="115"/>
      <c r="P74" s="116"/>
      <c r="Q74" s="115"/>
      <c r="R74" s="115"/>
      <c r="S74" s="117"/>
    </row>
    <row r="75" spans="1:19" ht="13.5" thickBot="1">
      <c r="A75" s="54"/>
      <c r="B75" s="357"/>
      <c r="C75" s="356" t="s">
        <v>26</v>
      </c>
      <c r="D75" s="124"/>
      <c r="E75" s="125"/>
      <c r="F75" s="125"/>
      <c r="G75" s="125"/>
      <c r="H75" s="126"/>
      <c r="I75" s="127"/>
      <c r="J75" s="128"/>
      <c r="K75" s="128"/>
      <c r="L75" s="128"/>
      <c r="M75" s="128"/>
      <c r="N75" s="128"/>
      <c r="O75" s="128"/>
      <c r="P75" s="129"/>
      <c r="Q75" s="128"/>
      <c r="R75" s="128"/>
      <c r="S75" s="130"/>
    </row>
    <row r="76" spans="1:19" ht="13.5" thickBot="1">
      <c r="A76" s="54"/>
      <c r="B76" s="358"/>
      <c r="C76" s="358"/>
      <c r="D76" s="124"/>
      <c r="E76" s="125"/>
      <c r="F76" s="125"/>
      <c r="G76" s="125"/>
      <c r="H76" s="126"/>
      <c r="I76" s="127"/>
      <c r="J76" s="128"/>
      <c r="K76" s="128"/>
      <c r="L76" s="128"/>
      <c r="M76" s="128"/>
      <c r="N76" s="128"/>
      <c r="O76" s="128"/>
      <c r="P76" s="129"/>
      <c r="Q76" s="128"/>
      <c r="R76" s="128"/>
      <c r="S76" s="130"/>
    </row>
    <row r="77" spans="1:19" ht="13.5" thickBot="1">
      <c r="A77" s="54"/>
      <c r="B77" s="356" t="s">
        <v>27</v>
      </c>
      <c r="C77" s="356" t="s">
        <v>25</v>
      </c>
      <c r="D77" s="124"/>
      <c r="E77" s="125"/>
      <c r="F77" s="125"/>
      <c r="G77" s="125"/>
      <c r="H77" s="126"/>
      <c r="I77" s="127"/>
      <c r="J77" s="128"/>
      <c r="K77" s="128"/>
      <c r="L77" s="128"/>
      <c r="M77" s="128"/>
      <c r="N77" s="128"/>
      <c r="O77" s="128"/>
      <c r="P77" s="129"/>
      <c r="Q77" s="128"/>
      <c r="R77" s="128"/>
      <c r="S77" s="130"/>
    </row>
    <row r="78" spans="1:19" ht="13.5" thickBot="1">
      <c r="A78" s="54"/>
      <c r="B78" s="357"/>
      <c r="C78" s="358"/>
      <c r="D78" s="124"/>
      <c r="E78" s="125"/>
      <c r="F78" s="125"/>
      <c r="G78" s="125"/>
      <c r="H78" s="126"/>
      <c r="I78" s="127"/>
      <c r="J78" s="128"/>
      <c r="K78" s="128"/>
      <c r="L78" s="128"/>
      <c r="M78" s="128"/>
      <c r="N78" s="128"/>
      <c r="O78" s="128"/>
      <c r="P78" s="129"/>
      <c r="Q78" s="128"/>
      <c r="R78" s="128"/>
      <c r="S78" s="130"/>
    </row>
    <row r="79" spans="1:19" ht="13.5" thickBot="1">
      <c r="A79" s="54"/>
      <c r="B79" s="357"/>
      <c r="C79" s="356" t="s">
        <v>26</v>
      </c>
      <c r="D79" s="124"/>
      <c r="E79" s="125"/>
      <c r="F79" s="125"/>
      <c r="G79" s="125"/>
      <c r="H79" s="126"/>
      <c r="I79" s="127"/>
      <c r="J79" s="128"/>
      <c r="K79" s="128"/>
      <c r="L79" s="128"/>
      <c r="M79" s="128"/>
      <c r="N79" s="128"/>
      <c r="O79" s="128"/>
      <c r="P79" s="129"/>
      <c r="Q79" s="128"/>
      <c r="R79" s="128"/>
      <c r="S79" s="130"/>
    </row>
    <row r="80" spans="1:19" ht="13.5" thickBot="1">
      <c r="A80" s="54"/>
      <c r="B80" s="358"/>
      <c r="C80" s="358"/>
      <c r="D80" s="124"/>
      <c r="E80" s="125"/>
      <c r="F80" s="125"/>
      <c r="G80" s="125"/>
      <c r="H80" s="126"/>
      <c r="I80" s="127"/>
      <c r="J80" s="128"/>
      <c r="K80" s="128"/>
      <c r="L80" s="128"/>
      <c r="M80" s="128"/>
      <c r="N80" s="128"/>
      <c r="O80" s="128"/>
      <c r="P80" s="129"/>
      <c r="Q80" s="128"/>
      <c r="R80" s="128"/>
      <c r="S80" s="130"/>
    </row>
    <row r="81" spans="1:19">
      <c r="A81" s="55"/>
      <c r="B81" s="296"/>
      <c r="C81" s="297"/>
      <c r="D81" s="297"/>
      <c r="E81" s="297"/>
      <c r="F81" s="297"/>
      <c r="G81" s="297"/>
      <c r="H81" s="297"/>
      <c r="I81" s="131"/>
      <c r="J81" s="131"/>
      <c r="K81" s="131"/>
      <c r="L81" s="131"/>
      <c r="M81" s="131"/>
      <c r="N81" s="131"/>
      <c r="O81" s="131"/>
      <c r="P81" s="132"/>
      <c r="Q81" s="131"/>
      <c r="R81" s="131"/>
      <c r="S81" s="133"/>
    </row>
  </sheetData>
  <mergeCells count="75">
    <mergeCell ref="B77:B80"/>
    <mergeCell ref="C77:C78"/>
    <mergeCell ref="C79:C80"/>
    <mergeCell ref="B73:B76"/>
    <mergeCell ref="C73:C74"/>
    <mergeCell ref="C75:C76"/>
    <mergeCell ref="C34:D34"/>
    <mergeCell ref="E32:E33"/>
    <mergeCell ref="B61:B63"/>
    <mergeCell ref="C61:C62"/>
    <mergeCell ref="B72:H72"/>
    <mergeCell ref="C69:E69"/>
    <mergeCell ref="C70:E70"/>
    <mergeCell ref="C63:D63"/>
    <mergeCell ref="D61:D62"/>
    <mergeCell ref="B32:B34"/>
    <mergeCell ref="C32:C33"/>
    <mergeCell ref="D32:D33"/>
    <mergeCell ref="H33:I33"/>
    <mergeCell ref="B46:B48"/>
    <mergeCell ref="C46:C47"/>
    <mergeCell ref="D46:D47"/>
    <mergeCell ref="C48:D48"/>
    <mergeCell ref="H48:J48"/>
    <mergeCell ref="E46:E47"/>
    <mergeCell ref="G46:G47"/>
    <mergeCell ref="A1:S2"/>
    <mergeCell ref="B3:B4"/>
    <mergeCell ref="K3:M3"/>
    <mergeCell ref="N3:P3"/>
    <mergeCell ref="C3:C4"/>
    <mergeCell ref="Q3:S3"/>
    <mergeCell ref="E3:E4"/>
    <mergeCell ref="G3:G4"/>
    <mergeCell ref="D3:D4"/>
    <mergeCell ref="F3:F4"/>
    <mergeCell ref="A3:A4"/>
    <mergeCell ref="H3:J3"/>
    <mergeCell ref="Q63:S63"/>
    <mergeCell ref="N37:P38"/>
    <mergeCell ref="S32:S33"/>
    <mergeCell ref="H34:J34"/>
    <mergeCell ref="K34:M34"/>
    <mergeCell ref="Q47:R47"/>
    <mergeCell ref="P61:P62"/>
    <mergeCell ref="S61:S62"/>
    <mergeCell ref="K48:M48"/>
    <mergeCell ref="J46:J47"/>
    <mergeCell ref="M46:M47"/>
    <mergeCell ref="P46:P47"/>
    <mergeCell ref="S46:S47"/>
    <mergeCell ref="N48:P48"/>
    <mergeCell ref="Q48:S48"/>
    <mergeCell ref="J32:J33"/>
    <mergeCell ref="Q33:R33"/>
    <mergeCell ref="K62:L62"/>
    <mergeCell ref="N62:O62"/>
    <mergeCell ref="Q62:R62"/>
    <mergeCell ref="E61:E62"/>
    <mergeCell ref="M32:M33"/>
    <mergeCell ref="P32:P33"/>
    <mergeCell ref="K47:L47"/>
    <mergeCell ref="N47:O47"/>
    <mergeCell ref="K33:L33"/>
    <mergeCell ref="N34:P34"/>
    <mergeCell ref="Q34:S34"/>
    <mergeCell ref="J61:J62"/>
    <mergeCell ref="G61:G62"/>
    <mergeCell ref="H47:I47"/>
    <mergeCell ref="H63:J63"/>
    <mergeCell ref="M61:M62"/>
    <mergeCell ref="H62:I62"/>
    <mergeCell ref="N33:O33"/>
    <mergeCell ref="K63:M63"/>
    <mergeCell ref="N63:P63"/>
  </mergeCells>
  <phoneticPr fontId="2" type="noConversion"/>
  <pageMargins left="0.31496062992125984" right="0.31496062992125984" top="0.35433070866141736" bottom="0.35433070866141736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2"/>
  <sheetViews>
    <sheetView tabSelected="1" topLeftCell="A46" zoomScale="140" zoomScaleNormal="140" zoomScaleSheetLayoutView="90" workbookViewId="0">
      <selection activeCell="B53" sqref="B53"/>
    </sheetView>
  </sheetViews>
  <sheetFormatPr defaultColWidth="8.86328125" defaultRowHeight="12.75"/>
  <cols>
    <col min="1" max="1" width="4.1328125" style="65" bestFit="1" customWidth="1"/>
    <col min="2" max="2" width="44.59765625" style="65" customWidth="1"/>
    <col min="3" max="3" width="12.59765625" style="65" customWidth="1"/>
    <col min="4" max="4" width="13.3984375" style="65" customWidth="1"/>
    <col min="5" max="5" width="9.265625" style="65" customWidth="1"/>
    <col min="6" max="6" width="11.59765625" style="65" customWidth="1"/>
    <col min="7" max="7" width="5.73046875" style="65" bestFit="1" customWidth="1"/>
    <col min="8" max="8" width="5.73046875" style="65" customWidth="1"/>
    <col min="9" max="9" width="8.1328125" style="65" customWidth="1"/>
    <col min="10" max="10" width="8.3984375" style="65" bestFit="1" customWidth="1"/>
    <col min="11" max="11" width="3.86328125" style="65" customWidth="1"/>
    <col min="12" max="12" width="8.3984375" style="65" customWidth="1"/>
    <col min="13" max="13" width="3.86328125" style="65" customWidth="1"/>
    <col min="14" max="14" width="6.73046875" style="65" customWidth="1"/>
    <col min="15" max="15" width="8.3984375" style="65" bestFit="1" customWidth="1"/>
    <col min="16" max="16" width="3.86328125" style="65" customWidth="1"/>
    <col min="17" max="17" width="8.3984375" style="65" bestFit="1" customWidth="1"/>
    <col min="18" max="18" width="3.86328125" style="65" customWidth="1"/>
    <col min="19" max="19" width="6.3984375" style="65" customWidth="1"/>
    <col min="20" max="20" width="8.3984375" style="65" bestFit="1" customWidth="1"/>
    <col min="21" max="21" width="3.86328125" style="65" customWidth="1"/>
    <col min="22" max="22" width="8.3984375" style="65" bestFit="1" customWidth="1"/>
    <col min="23" max="23" width="3.86328125" style="65" customWidth="1"/>
    <col min="24" max="24" width="6.59765625" style="65" customWidth="1"/>
    <col min="25" max="25" width="8.3984375" style="65" customWidth="1"/>
    <col min="26" max="26" width="3.86328125" style="65" customWidth="1"/>
    <col min="27" max="27" width="8.3984375" style="65" bestFit="1" customWidth="1"/>
    <col min="28" max="28" width="3.86328125" style="65" customWidth="1"/>
    <col min="29" max="29" width="6.59765625" style="65" customWidth="1"/>
    <col min="30" max="30" width="8.86328125" style="65"/>
    <col min="31" max="36" width="8.86328125" style="300"/>
    <col min="37" max="16384" width="8.86328125" style="65"/>
  </cols>
  <sheetData>
    <row r="1" spans="1:29">
      <c r="A1" s="327" t="s">
        <v>35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9"/>
    </row>
    <row r="2" spans="1:29" ht="86.45" customHeight="1" thickBot="1">
      <c r="A2" s="330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2"/>
    </row>
    <row r="3" spans="1:29" ht="16.149999999999999" customHeight="1" thickBot="1">
      <c r="A3" s="333" t="s">
        <v>0</v>
      </c>
      <c r="B3" s="333" t="s">
        <v>3</v>
      </c>
      <c r="C3" s="364" t="s">
        <v>69</v>
      </c>
      <c r="D3" s="333" t="s">
        <v>11</v>
      </c>
      <c r="E3" s="367" t="s">
        <v>29</v>
      </c>
      <c r="F3" s="333" t="s">
        <v>12</v>
      </c>
      <c r="G3" s="333" t="s">
        <v>1</v>
      </c>
      <c r="H3" s="333" t="s">
        <v>49</v>
      </c>
      <c r="I3" s="333" t="s">
        <v>15</v>
      </c>
      <c r="J3" s="335" t="s">
        <v>4</v>
      </c>
      <c r="K3" s="336"/>
      <c r="L3" s="336"/>
      <c r="M3" s="336"/>
      <c r="N3" s="337"/>
      <c r="O3" s="335" t="s">
        <v>5</v>
      </c>
      <c r="P3" s="336"/>
      <c r="Q3" s="336"/>
      <c r="R3" s="336"/>
      <c r="S3" s="337"/>
      <c r="T3" s="335" t="s">
        <v>6</v>
      </c>
      <c r="U3" s="336"/>
      <c r="V3" s="336"/>
      <c r="W3" s="336"/>
      <c r="X3" s="337"/>
      <c r="Y3" s="335" t="s">
        <v>7</v>
      </c>
      <c r="Z3" s="336"/>
      <c r="AA3" s="336"/>
      <c r="AB3" s="336"/>
      <c r="AC3" s="337"/>
    </row>
    <row r="4" spans="1:29" ht="13.15">
      <c r="A4" s="363"/>
      <c r="B4" s="363"/>
      <c r="C4" s="365"/>
      <c r="D4" s="363"/>
      <c r="E4" s="368"/>
      <c r="F4" s="363"/>
      <c r="G4" s="363"/>
      <c r="H4" s="363"/>
      <c r="I4" s="363"/>
      <c r="J4" s="370" t="s">
        <v>9</v>
      </c>
      <c r="K4" s="362"/>
      <c r="L4" s="361" t="s">
        <v>10</v>
      </c>
      <c r="M4" s="362"/>
      <c r="N4" s="371" t="s">
        <v>1</v>
      </c>
      <c r="O4" s="370" t="s">
        <v>9</v>
      </c>
      <c r="P4" s="362"/>
      <c r="Q4" s="361" t="s">
        <v>10</v>
      </c>
      <c r="R4" s="362"/>
      <c r="S4" s="371" t="s">
        <v>1</v>
      </c>
      <c r="T4" s="370" t="s">
        <v>9</v>
      </c>
      <c r="U4" s="362"/>
      <c r="V4" s="361" t="s">
        <v>10</v>
      </c>
      <c r="W4" s="362"/>
      <c r="X4" s="371" t="s">
        <v>1</v>
      </c>
      <c r="Y4" s="370" t="s">
        <v>9</v>
      </c>
      <c r="Z4" s="362"/>
      <c r="AA4" s="361" t="s">
        <v>10</v>
      </c>
      <c r="AB4" s="362"/>
      <c r="AC4" s="371" t="s">
        <v>1</v>
      </c>
    </row>
    <row r="5" spans="1:29" ht="102" customHeight="1" thickBot="1">
      <c r="A5" s="334"/>
      <c r="B5" s="334"/>
      <c r="C5" s="366"/>
      <c r="D5" s="334"/>
      <c r="E5" s="369"/>
      <c r="F5" s="334"/>
      <c r="G5" s="334"/>
      <c r="H5" s="334"/>
      <c r="I5" s="334"/>
      <c r="J5" s="63" t="s">
        <v>30</v>
      </c>
      <c r="K5" s="64" t="s">
        <v>31</v>
      </c>
      <c r="L5" s="63" t="s">
        <v>30</v>
      </c>
      <c r="M5" s="64" t="s">
        <v>31</v>
      </c>
      <c r="N5" s="372"/>
      <c r="O5" s="63" t="s">
        <v>30</v>
      </c>
      <c r="P5" s="64" t="s">
        <v>31</v>
      </c>
      <c r="Q5" s="63" t="s">
        <v>30</v>
      </c>
      <c r="R5" s="64" t="s">
        <v>31</v>
      </c>
      <c r="S5" s="372"/>
      <c r="T5" s="63" t="s">
        <v>30</v>
      </c>
      <c r="U5" s="64" t="s">
        <v>31</v>
      </c>
      <c r="V5" s="63" t="s">
        <v>30</v>
      </c>
      <c r="W5" s="64" t="s">
        <v>31</v>
      </c>
      <c r="X5" s="372"/>
      <c r="Y5" s="63" t="s">
        <v>30</v>
      </c>
      <c r="Z5" s="64" t="s">
        <v>31</v>
      </c>
      <c r="AA5" s="63" t="s">
        <v>30</v>
      </c>
      <c r="AB5" s="64" t="s">
        <v>31</v>
      </c>
      <c r="AC5" s="372"/>
    </row>
    <row r="6" spans="1:29" ht="15.75" thickBot="1">
      <c r="A6" s="3" t="s">
        <v>2</v>
      </c>
      <c r="B6" s="19" t="s">
        <v>13</v>
      </c>
      <c r="C6" s="89">
        <f t="shared" ref="C6:H6" si="0">SUM(C7:C9)</f>
        <v>165</v>
      </c>
      <c r="D6" s="95">
        <f t="shared" si="0"/>
        <v>93</v>
      </c>
      <c r="E6" s="96">
        <f t="shared" si="0"/>
        <v>72</v>
      </c>
      <c r="F6" s="97">
        <f t="shared" si="0"/>
        <v>110</v>
      </c>
      <c r="G6" s="95">
        <f t="shared" si="0"/>
        <v>10</v>
      </c>
      <c r="H6" s="234">
        <f t="shared" si="0"/>
        <v>0</v>
      </c>
      <c r="I6" s="105"/>
      <c r="J6" s="97">
        <f t="shared" ref="J6:O6" si="1">SUM(J7:J9)</f>
        <v>9</v>
      </c>
      <c r="K6" s="99">
        <f t="shared" si="1"/>
        <v>18</v>
      </c>
      <c r="L6" s="97">
        <f t="shared" si="1"/>
        <v>36</v>
      </c>
      <c r="M6" s="97">
        <f t="shared" si="1"/>
        <v>12</v>
      </c>
      <c r="N6" s="95">
        <f t="shared" si="1"/>
        <v>6</v>
      </c>
      <c r="O6" s="97">
        <f t="shared" si="1"/>
        <v>0</v>
      </c>
      <c r="P6" s="99">
        <v>0</v>
      </c>
      <c r="Q6" s="97">
        <f>SUM(Q7:Q9)</f>
        <v>18</v>
      </c>
      <c r="R6" s="99">
        <v>12</v>
      </c>
      <c r="S6" s="95">
        <f>SUM(S7:S9)</f>
        <v>1</v>
      </c>
      <c r="T6" s="97">
        <f>SUM(T7:T9)</f>
        <v>0</v>
      </c>
      <c r="U6" s="99">
        <v>0</v>
      </c>
      <c r="V6" s="97">
        <f>SUM(V7:V9)</f>
        <v>18</v>
      </c>
      <c r="W6" s="99">
        <v>12</v>
      </c>
      <c r="X6" s="95">
        <f>SUM(X7:X9)</f>
        <v>1</v>
      </c>
      <c r="Y6" s="97">
        <f>SUM(Y7:Y9)</f>
        <v>0</v>
      </c>
      <c r="Z6" s="99">
        <v>0</v>
      </c>
      <c r="AA6" s="97">
        <f>SUM(AA7:AA9)</f>
        <v>18</v>
      </c>
      <c r="AB6" s="106">
        <v>12</v>
      </c>
      <c r="AC6" s="100">
        <f>SUM(AC7:AC9)</f>
        <v>2</v>
      </c>
    </row>
    <row r="7" spans="1:29" ht="13.15">
      <c r="A7" s="50">
        <v>1</v>
      </c>
      <c r="B7" s="69" t="s">
        <v>32</v>
      </c>
      <c r="C7" s="237">
        <v>27</v>
      </c>
      <c r="D7" s="66">
        <v>15</v>
      </c>
      <c r="E7" s="80">
        <v>12</v>
      </c>
      <c r="F7" s="145">
        <v>48</v>
      </c>
      <c r="G7" s="150">
        <v>3</v>
      </c>
      <c r="H7" s="218">
        <v>0</v>
      </c>
      <c r="I7" s="67" t="s">
        <v>20</v>
      </c>
      <c r="J7" s="43">
        <v>6</v>
      </c>
      <c r="K7" s="70">
        <v>12</v>
      </c>
      <c r="L7" s="42">
        <v>9</v>
      </c>
      <c r="M7" s="71"/>
      <c r="N7" s="157">
        <v>3</v>
      </c>
      <c r="O7" s="251"/>
      <c r="P7" s="253"/>
      <c r="Q7" s="253"/>
      <c r="R7" s="253"/>
      <c r="S7" s="254"/>
      <c r="T7" s="285"/>
      <c r="U7" s="286"/>
      <c r="V7" s="286"/>
      <c r="W7" s="286"/>
      <c r="X7" s="287"/>
      <c r="Y7" s="285"/>
      <c r="Z7" s="286"/>
      <c r="AA7" s="286"/>
      <c r="AB7" s="286"/>
      <c r="AC7" s="287"/>
    </row>
    <row r="8" spans="1:29" ht="13.15">
      <c r="A8" s="51">
        <v>2</v>
      </c>
      <c r="B8" s="72" t="s">
        <v>33</v>
      </c>
      <c r="C8" s="238">
        <v>18</v>
      </c>
      <c r="D8" s="66">
        <v>6</v>
      </c>
      <c r="E8" s="81">
        <v>12</v>
      </c>
      <c r="F8" s="145">
        <v>32</v>
      </c>
      <c r="G8" s="150">
        <v>2</v>
      </c>
      <c r="H8" s="219">
        <v>0</v>
      </c>
      <c r="I8" s="68" t="s">
        <v>20</v>
      </c>
      <c r="J8" s="112">
        <v>3</v>
      </c>
      <c r="K8" s="120">
        <v>6</v>
      </c>
      <c r="L8" s="121">
        <v>9</v>
      </c>
      <c r="M8" s="122"/>
      <c r="N8" s="158">
        <v>2</v>
      </c>
      <c r="O8" s="246"/>
      <c r="P8" s="247"/>
      <c r="Q8" s="247"/>
      <c r="R8" s="247"/>
      <c r="S8" s="248"/>
      <c r="T8" s="288"/>
      <c r="U8" s="289"/>
      <c r="V8" s="289"/>
      <c r="W8" s="289"/>
      <c r="X8" s="290"/>
      <c r="Y8" s="288"/>
      <c r="Z8" s="289"/>
      <c r="AA8" s="289"/>
      <c r="AB8" s="289"/>
      <c r="AC8" s="290"/>
    </row>
    <row r="9" spans="1:29" ht="13.5" thickBot="1">
      <c r="A9" s="52">
        <v>3</v>
      </c>
      <c r="B9" s="74" t="s">
        <v>14</v>
      </c>
      <c r="C9" s="239">
        <v>120</v>
      </c>
      <c r="D9" s="60">
        <v>72</v>
      </c>
      <c r="E9" s="82">
        <v>48</v>
      </c>
      <c r="F9" s="173">
        <v>30</v>
      </c>
      <c r="G9" s="151">
        <v>5</v>
      </c>
      <c r="H9" s="189">
        <v>0</v>
      </c>
      <c r="I9" s="48" t="s">
        <v>34</v>
      </c>
      <c r="J9" s="257"/>
      <c r="K9" s="280"/>
      <c r="L9" s="76">
        <v>18</v>
      </c>
      <c r="M9" s="76">
        <v>12</v>
      </c>
      <c r="N9" s="159">
        <v>1</v>
      </c>
      <c r="O9" s="257"/>
      <c r="P9" s="280"/>
      <c r="Q9" s="76">
        <v>18</v>
      </c>
      <c r="R9" s="75">
        <v>12</v>
      </c>
      <c r="S9" s="159">
        <v>1</v>
      </c>
      <c r="T9" s="257"/>
      <c r="U9" s="280"/>
      <c r="V9" s="44">
        <v>18</v>
      </c>
      <c r="W9" s="73">
        <v>12</v>
      </c>
      <c r="X9" s="156">
        <v>1</v>
      </c>
      <c r="Y9" s="257"/>
      <c r="Z9" s="280"/>
      <c r="AA9" s="76">
        <v>18</v>
      </c>
      <c r="AB9" s="75">
        <v>12</v>
      </c>
      <c r="AC9" s="159">
        <v>2</v>
      </c>
    </row>
    <row r="10" spans="1:29" ht="15.75" thickBot="1">
      <c r="A10" s="3" t="s">
        <v>16</v>
      </c>
      <c r="B10" s="19" t="s">
        <v>8</v>
      </c>
      <c r="C10" s="87">
        <f t="shared" ref="C10:H10" si="2">SUM(C11:C22)</f>
        <v>522</v>
      </c>
      <c r="D10" s="95">
        <f t="shared" si="2"/>
        <v>372</v>
      </c>
      <c r="E10" s="96">
        <f t="shared" si="2"/>
        <v>150</v>
      </c>
      <c r="F10" s="97">
        <f t="shared" si="2"/>
        <v>1003</v>
      </c>
      <c r="G10" s="95">
        <f t="shared" si="2"/>
        <v>61</v>
      </c>
      <c r="H10" s="95">
        <f t="shared" si="2"/>
        <v>24</v>
      </c>
      <c r="I10" s="98"/>
      <c r="J10" s="101">
        <f t="shared" ref="J10:AC10" si="3">SUM(J11:J22)</f>
        <v>33</v>
      </c>
      <c r="K10" s="102">
        <f t="shared" si="3"/>
        <v>66</v>
      </c>
      <c r="L10" s="101">
        <f t="shared" si="3"/>
        <v>117</v>
      </c>
      <c r="M10" s="101">
        <f t="shared" si="3"/>
        <v>0</v>
      </c>
      <c r="N10" s="89">
        <f t="shared" si="3"/>
        <v>24</v>
      </c>
      <c r="O10" s="101">
        <f t="shared" si="3"/>
        <v>24</v>
      </c>
      <c r="P10" s="102">
        <f t="shared" si="3"/>
        <v>48</v>
      </c>
      <c r="Q10" s="101">
        <f t="shared" si="3"/>
        <v>108</v>
      </c>
      <c r="R10" s="102">
        <f t="shared" si="3"/>
        <v>0</v>
      </c>
      <c r="S10" s="89">
        <f t="shared" si="3"/>
        <v>22</v>
      </c>
      <c r="T10" s="101">
        <f t="shared" si="3"/>
        <v>12</v>
      </c>
      <c r="U10" s="102">
        <f t="shared" si="3"/>
        <v>24</v>
      </c>
      <c r="V10" s="101">
        <f t="shared" si="3"/>
        <v>36</v>
      </c>
      <c r="W10" s="101">
        <f t="shared" si="3"/>
        <v>0</v>
      </c>
      <c r="X10" s="89">
        <f t="shared" si="3"/>
        <v>8</v>
      </c>
      <c r="Y10" s="101">
        <f t="shared" si="3"/>
        <v>6</v>
      </c>
      <c r="Z10" s="102">
        <f t="shared" si="3"/>
        <v>12</v>
      </c>
      <c r="AA10" s="101">
        <f t="shared" si="3"/>
        <v>36</v>
      </c>
      <c r="AB10" s="103">
        <f t="shared" si="3"/>
        <v>0</v>
      </c>
      <c r="AC10" s="104">
        <f t="shared" si="3"/>
        <v>7</v>
      </c>
    </row>
    <row r="11" spans="1:29" ht="13.15">
      <c r="A11" s="293">
        <v>4</v>
      </c>
      <c r="B11" s="176" t="s">
        <v>60</v>
      </c>
      <c r="C11" s="240">
        <v>36</v>
      </c>
      <c r="D11" s="46">
        <v>30</v>
      </c>
      <c r="E11" s="81">
        <v>6</v>
      </c>
      <c r="F11" s="148">
        <v>64</v>
      </c>
      <c r="G11" s="153">
        <v>4</v>
      </c>
      <c r="H11" s="188">
        <v>3</v>
      </c>
      <c r="I11" s="161" t="s">
        <v>20</v>
      </c>
      <c r="J11" s="162">
        <v>3</v>
      </c>
      <c r="K11" s="91">
        <v>6</v>
      </c>
      <c r="L11" s="235">
        <v>27</v>
      </c>
      <c r="M11" s="220"/>
      <c r="N11" s="154">
        <v>4</v>
      </c>
      <c r="O11" s="278"/>
      <c r="P11" s="276"/>
      <c r="Q11" s="276"/>
      <c r="R11" s="276"/>
      <c r="S11" s="277"/>
      <c r="T11" s="276"/>
      <c r="U11" s="276"/>
      <c r="V11" s="276"/>
      <c r="W11" s="276"/>
      <c r="X11" s="276"/>
      <c r="Y11" s="278"/>
      <c r="Z11" s="276"/>
      <c r="AA11" s="276"/>
      <c r="AB11" s="276"/>
      <c r="AC11" s="277"/>
    </row>
    <row r="12" spans="1:29" ht="13.15">
      <c r="A12" s="139">
        <v>5</v>
      </c>
      <c r="B12" s="142" t="s">
        <v>65</v>
      </c>
      <c r="C12" s="241">
        <v>36</v>
      </c>
      <c r="D12" s="59">
        <v>24</v>
      </c>
      <c r="E12" s="83">
        <v>12</v>
      </c>
      <c r="F12" s="174">
        <v>64</v>
      </c>
      <c r="G12" s="152">
        <v>4</v>
      </c>
      <c r="H12" s="187">
        <v>0</v>
      </c>
      <c r="I12" s="139" t="s">
        <v>20</v>
      </c>
      <c r="J12" s="162">
        <v>6</v>
      </c>
      <c r="K12" s="91">
        <v>12</v>
      </c>
      <c r="L12" s="140">
        <v>18</v>
      </c>
      <c r="M12" s="221"/>
      <c r="N12" s="154">
        <v>4</v>
      </c>
      <c r="O12" s="274"/>
      <c r="P12" s="273"/>
      <c r="Q12" s="273"/>
      <c r="R12" s="273"/>
      <c r="S12" s="275"/>
      <c r="T12" s="273"/>
      <c r="U12" s="273"/>
      <c r="V12" s="273"/>
      <c r="W12" s="273"/>
      <c r="X12" s="273"/>
      <c r="Y12" s="274"/>
      <c r="Z12" s="273"/>
      <c r="AA12" s="273"/>
      <c r="AB12" s="273"/>
      <c r="AC12" s="275"/>
    </row>
    <row r="13" spans="1:29" ht="13.15">
      <c r="A13" s="166">
        <v>6</v>
      </c>
      <c r="B13" s="176" t="s">
        <v>82</v>
      </c>
      <c r="C13" s="241">
        <v>36</v>
      </c>
      <c r="D13" s="59">
        <v>24</v>
      </c>
      <c r="E13" s="83">
        <v>12</v>
      </c>
      <c r="F13" s="174">
        <v>64</v>
      </c>
      <c r="G13" s="153">
        <v>4</v>
      </c>
      <c r="H13" s="188">
        <v>0</v>
      </c>
      <c r="I13" s="161" t="s">
        <v>20</v>
      </c>
      <c r="J13" s="162">
        <v>6</v>
      </c>
      <c r="K13" s="91">
        <v>12</v>
      </c>
      <c r="L13" s="140">
        <v>18</v>
      </c>
      <c r="M13" s="221"/>
      <c r="N13" s="154">
        <v>4</v>
      </c>
      <c r="O13" s="274"/>
      <c r="P13" s="273"/>
      <c r="Q13" s="273"/>
      <c r="R13" s="273"/>
      <c r="S13" s="275"/>
      <c r="T13" s="273"/>
      <c r="U13" s="273"/>
      <c r="V13" s="273"/>
      <c r="W13" s="273"/>
      <c r="X13" s="273"/>
      <c r="Y13" s="274"/>
      <c r="Z13" s="273"/>
      <c r="AA13" s="273"/>
      <c r="AB13" s="273"/>
      <c r="AC13" s="275"/>
    </row>
    <row r="14" spans="1:29" ht="13.15">
      <c r="A14" s="139">
        <v>7</v>
      </c>
      <c r="B14" s="142" t="s">
        <v>63</v>
      </c>
      <c r="C14" s="240">
        <v>54</v>
      </c>
      <c r="D14" s="46">
        <v>30</v>
      </c>
      <c r="E14" s="81">
        <v>24</v>
      </c>
      <c r="F14" s="172">
        <v>121</v>
      </c>
      <c r="G14" s="152">
        <v>7</v>
      </c>
      <c r="H14" s="187">
        <v>0</v>
      </c>
      <c r="I14" s="161" t="s">
        <v>34</v>
      </c>
      <c r="J14" s="162">
        <v>6</v>
      </c>
      <c r="K14" s="91">
        <v>12</v>
      </c>
      <c r="L14" s="140">
        <v>9</v>
      </c>
      <c r="M14" s="221"/>
      <c r="N14" s="156">
        <v>3</v>
      </c>
      <c r="O14" s="162">
        <v>6</v>
      </c>
      <c r="P14" s="91">
        <v>12</v>
      </c>
      <c r="Q14" s="140">
        <v>9</v>
      </c>
      <c r="R14" s="91"/>
      <c r="S14" s="154">
        <v>4</v>
      </c>
      <c r="T14" s="273"/>
      <c r="U14" s="273"/>
      <c r="V14" s="273"/>
      <c r="W14" s="273"/>
      <c r="X14" s="273"/>
      <c r="Y14" s="274"/>
      <c r="Z14" s="273"/>
      <c r="AA14" s="273"/>
      <c r="AB14" s="273"/>
      <c r="AC14" s="275"/>
    </row>
    <row r="15" spans="1:29" ht="13.15">
      <c r="A15" s="179">
        <v>8</v>
      </c>
      <c r="B15" s="142" t="s">
        <v>61</v>
      </c>
      <c r="C15" s="240">
        <v>45</v>
      </c>
      <c r="D15" s="12">
        <v>27</v>
      </c>
      <c r="E15" s="81">
        <v>18</v>
      </c>
      <c r="F15" s="146">
        <v>105</v>
      </c>
      <c r="G15" s="152">
        <v>6</v>
      </c>
      <c r="H15" s="187">
        <v>0</v>
      </c>
      <c r="I15" s="161" t="s">
        <v>34</v>
      </c>
      <c r="J15" s="162">
        <v>6</v>
      </c>
      <c r="K15" s="91">
        <v>12</v>
      </c>
      <c r="L15" s="140">
        <v>9</v>
      </c>
      <c r="M15" s="221"/>
      <c r="N15" s="154">
        <v>3</v>
      </c>
      <c r="O15" s="162">
        <v>3</v>
      </c>
      <c r="P15" s="91">
        <v>6</v>
      </c>
      <c r="Q15" s="140">
        <v>9</v>
      </c>
      <c r="R15" s="221"/>
      <c r="S15" s="154">
        <v>3</v>
      </c>
      <c r="T15" s="273"/>
      <c r="U15" s="273"/>
      <c r="V15" s="273"/>
      <c r="W15" s="273"/>
      <c r="X15" s="273"/>
      <c r="Y15" s="274"/>
      <c r="Z15" s="273"/>
      <c r="AA15" s="273"/>
      <c r="AB15" s="273"/>
      <c r="AC15" s="275"/>
    </row>
    <row r="16" spans="1:29" ht="13.15">
      <c r="A16" s="293">
        <v>9</v>
      </c>
      <c r="B16" s="45" t="s">
        <v>86</v>
      </c>
      <c r="C16" s="240">
        <v>54</v>
      </c>
      <c r="D16" s="12">
        <v>42</v>
      </c>
      <c r="E16" s="81">
        <v>12</v>
      </c>
      <c r="F16" s="146">
        <v>96</v>
      </c>
      <c r="G16" s="152">
        <v>6</v>
      </c>
      <c r="H16" s="187">
        <v>4</v>
      </c>
      <c r="I16" s="139" t="s">
        <v>20</v>
      </c>
      <c r="J16" s="11">
        <v>3</v>
      </c>
      <c r="K16" s="92">
        <v>6</v>
      </c>
      <c r="L16" s="235">
        <v>18</v>
      </c>
      <c r="M16" s="221"/>
      <c r="N16" s="154">
        <v>3</v>
      </c>
      <c r="O16" s="162">
        <v>3</v>
      </c>
      <c r="P16" s="92">
        <v>6</v>
      </c>
      <c r="Q16" s="236">
        <v>18</v>
      </c>
      <c r="R16" s="221"/>
      <c r="S16" s="223">
        <v>3</v>
      </c>
      <c r="T16" s="273"/>
      <c r="U16" s="273"/>
      <c r="V16" s="273"/>
      <c r="W16" s="273"/>
      <c r="X16" s="273"/>
      <c r="Y16" s="274"/>
      <c r="Z16" s="273"/>
      <c r="AA16" s="273"/>
      <c r="AB16" s="273"/>
      <c r="AC16" s="275"/>
    </row>
    <row r="17" spans="1:29" ht="26.25">
      <c r="A17" s="293">
        <v>10</v>
      </c>
      <c r="B17" s="176" t="s">
        <v>79</v>
      </c>
      <c r="C17" s="241">
        <v>54</v>
      </c>
      <c r="D17" s="46">
        <v>42</v>
      </c>
      <c r="E17" s="81">
        <v>12</v>
      </c>
      <c r="F17" s="172">
        <v>96</v>
      </c>
      <c r="G17" s="153">
        <v>6</v>
      </c>
      <c r="H17" s="188">
        <v>4</v>
      </c>
      <c r="I17" s="161" t="s">
        <v>20</v>
      </c>
      <c r="J17" s="162">
        <v>3</v>
      </c>
      <c r="K17" s="92">
        <v>6</v>
      </c>
      <c r="L17" s="235">
        <v>18</v>
      </c>
      <c r="M17" s="222"/>
      <c r="N17" s="154">
        <v>3</v>
      </c>
      <c r="O17" s="162">
        <v>3</v>
      </c>
      <c r="P17" s="92">
        <v>6</v>
      </c>
      <c r="Q17" s="235">
        <v>18</v>
      </c>
      <c r="R17" s="221"/>
      <c r="S17" s="155">
        <v>3</v>
      </c>
      <c r="T17" s="273"/>
      <c r="U17" s="273"/>
      <c r="V17" s="273"/>
      <c r="W17" s="273"/>
      <c r="X17" s="273"/>
      <c r="Y17" s="274"/>
      <c r="Z17" s="273"/>
      <c r="AA17" s="273"/>
      <c r="AB17" s="273"/>
      <c r="AC17" s="275"/>
    </row>
    <row r="18" spans="1:29" ht="26.25">
      <c r="A18" s="293">
        <v>11</v>
      </c>
      <c r="B18" s="176" t="s">
        <v>62</v>
      </c>
      <c r="C18" s="241">
        <v>45</v>
      </c>
      <c r="D18" s="46">
        <v>33</v>
      </c>
      <c r="E18" s="81">
        <v>12</v>
      </c>
      <c r="F18" s="172">
        <v>80</v>
      </c>
      <c r="G18" s="152">
        <v>5</v>
      </c>
      <c r="H18" s="187">
        <v>3</v>
      </c>
      <c r="I18" s="161" t="s">
        <v>20</v>
      </c>
      <c r="J18" s="279"/>
      <c r="K18" s="281"/>
      <c r="L18" s="281"/>
      <c r="M18" s="281"/>
      <c r="N18" s="282"/>
      <c r="O18" s="162">
        <v>6</v>
      </c>
      <c r="P18" s="91">
        <v>12</v>
      </c>
      <c r="Q18" s="235">
        <v>27</v>
      </c>
      <c r="R18" s="221"/>
      <c r="S18" s="154">
        <v>5</v>
      </c>
      <c r="T18" s="273"/>
      <c r="U18" s="273"/>
      <c r="V18" s="273"/>
      <c r="W18" s="273"/>
      <c r="X18" s="273"/>
      <c r="Y18" s="274"/>
      <c r="Z18" s="273"/>
      <c r="AA18" s="273"/>
      <c r="AB18" s="273"/>
      <c r="AC18" s="275"/>
    </row>
    <row r="19" spans="1:29" ht="26.25">
      <c r="A19" s="295">
        <v>12</v>
      </c>
      <c r="B19" s="45" t="s">
        <v>64</v>
      </c>
      <c r="C19" s="241">
        <v>36</v>
      </c>
      <c r="D19" s="59">
        <v>30</v>
      </c>
      <c r="E19" s="83">
        <v>6</v>
      </c>
      <c r="F19" s="174">
        <v>64</v>
      </c>
      <c r="G19" s="152">
        <v>4</v>
      </c>
      <c r="H19" s="187">
        <v>3</v>
      </c>
      <c r="I19" s="161" t="s">
        <v>20</v>
      </c>
      <c r="J19" s="246"/>
      <c r="K19" s="247"/>
      <c r="L19" s="247"/>
      <c r="M19" s="247"/>
      <c r="N19" s="248"/>
      <c r="O19" s="162">
        <v>3</v>
      </c>
      <c r="P19" s="92">
        <v>6</v>
      </c>
      <c r="Q19" s="235">
        <v>27</v>
      </c>
      <c r="R19" s="92"/>
      <c r="S19" s="154">
        <v>4</v>
      </c>
      <c r="T19" s="273"/>
      <c r="U19" s="273"/>
      <c r="V19" s="273"/>
      <c r="W19" s="273"/>
      <c r="X19" s="273"/>
      <c r="Y19" s="274"/>
      <c r="Z19" s="273"/>
      <c r="AA19" s="273"/>
      <c r="AB19" s="273"/>
      <c r="AC19" s="275"/>
    </row>
    <row r="20" spans="1:29" ht="24" customHeight="1">
      <c r="A20" s="206">
        <v>13</v>
      </c>
      <c r="B20" s="177" t="s">
        <v>83</v>
      </c>
      <c r="C20" s="240">
        <v>36</v>
      </c>
      <c r="D20" s="46">
        <v>24</v>
      </c>
      <c r="E20" s="81">
        <v>12</v>
      </c>
      <c r="F20" s="172">
        <v>64</v>
      </c>
      <c r="G20" s="153">
        <v>4</v>
      </c>
      <c r="H20" s="188">
        <v>0</v>
      </c>
      <c r="I20" s="161" t="s">
        <v>20</v>
      </c>
      <c r="J20" s="246"/>
      <c r="K20" s="247"/>
      <c r="L20" s="247"/>
      <c r="M20" s="247"/>
      <c r="N20" s="247"/>
      <c r="O20" s="246"/>
      <c r="P20" s="247"/>
      <c r="Q20" s="247"/>
      <c r="R20" s="247"/>
      <c r="S20" s="248"/>
      <c r="T20" s="162">
        <v>6</v>
      </c>
      <c r="U20" s="91">
        <v>12</v>
      </c>
      <c r="V20" s="17">
        <v>18</v>
      </c>
      <c r="W20" s="91"/>
      <c r="X20" s="155">
        <v>4</v>
      </c>
      <c r="Y20" s="274"/>
      <c r="Z20" s="273"/>
      <c r="AA20" s="273"/>
      <c r="AB20" s="273"/>
      <c r="AC20" s="275"/>
    </row>
    <row r="21" spans="1:29" ht="39.4">
      <c r="A21" s="295">
        <v>14</v>
      </c>
      <c r="B21" s="142" t="s">
        <v>80</v>
      </c>
      <c r="C21" s="240">
        <v>54</v>
      </c>
      <c r="D21" s="12">
        <v>42</v>
      </c>
      <c r="E21" s="81">
        <v>12</v>
      </c>
      <c r="F21" s="146">
        <v>121</v>
      </c>
      <c r="G21" s="152">
        <v>7</v>
      </c>
      <c r="H21" s="187">
        <v>4</v>
      </c>
      <c r="I21" s="209" t="s">
        <v>54</v>
      </c>
      <c r="J21" s="246"/>
      <c r="K21" s="247"/>
      <c r="L21" s="247"/>
      <c r="M21" s="247"/>
      <c r="N21" s="247"/>
      <c r="O21" s="246"/>
      <c r="P21" s="247"/>
      <c r="Q21" s="247"/>
      <c r="R21" s="247"/>
      <c r="S21" s="248"/>
      <c r="T21" s="162">
        <v>6</v>
      </c>
      <c r="U21" s="91">
        <v>12</v>
      </c>
      <c r="V21" s="235">
        <v>18</v>
      </c>
      <c r="W21" s="222"/>
      <c r="X21" s="154">
        <v>4</v>
      </c>
      <c r="Y21" s="291"/>
      <c r="Z21" s="292"/>
      <c r="AA21" s="235">
        <v>18</v>
      </c>
      <c r="AB21" s="91"/>
      <c r="AC21" s="154">
        <v>3</v>
      </c>
    </row>
    <row r="22" spans="1:29" ht="39.75" thickBot="1">
      <c r="A22" s="215">
        <v>15</v>
      </c>
      <c r="B22" s="142" t="s">
        <v>81</v>
      </c>
      <c r="C22" s="240">
        <v>36</v>
      </c>
      <c r="D22" s="46">
        <v>24</v>
      </c>
      <c r="E22" s="81">
        <v>12</v>
      </c>
      <c r="F22" s="172">
        <v>64</v>
      </c>
      <c r="G22" s="152">
        <v>4</v>
      </c>
      <c r="H22" s="187">
        <v>3</v>
      </c>
      <c r="I22" s="161" t="s">
        <v>20</v>
      </c>
      <c r="J22" s="246"/>
      <c r="K22" s="247"/>
      <c r="L22" s="247"/>
      <c r="M22" s="247"/>
      <c r="N22" s="247"/>
      <c r="O22" s="257"/>
      <c r="P22" s="258"/>
      <c r="Q22" s="258"/>
      <c r="R22" s="258"/>
      <c r="S22" s="259"/>
      <c r="T22" s="281"/>
      <c r="U22" s="281"/>
      <c r="V22" s="281"/>
      <c r="W22" s="281"/>
      <c r="X22" s="282"/>
      <c r="Y22" s="224">
        <v>6</v>
      </c>
      <c r="Z22" s="79">
        <v>12</v>
      </c>
      <c r="AA22" s="225">
        <v>18</v>
      </c>
      <c r="AB22" s="226"/>
      <c r="AC22" s="159">
        <v>4</v>
      </c>
    </row>
    <row r="23" spans="1:29" ht="28.9" thickBot="1">
      <c r="A23" s="18" t="s">
        <v>18</v>
      </c>
      <c r="B23" s="19" t="s">
        <v>88</v>
      </c>
      <c r="C23" s="87">
        <f t="shared" ref="C23:H23" si="4">SUM(C24:C31)</f>
        <v>288</v>
      </c>
      <c r="D23" s="95">
        <f t="shared" si="4"/>
        <v>234</v>
      </c>
      <c r="E23" s="96">
        <f t="shared" si="4"/>
        <v>54</v>
      </c>
      <c r="F23" s="97">
        <f t="shared" si="4"/>
        <v>612</v>
      </c>
      <c r="G23" s="95">
        <f t="shared" si="4"/>
        <v>36</v>
      </c>
      <c r="H23" s="95">
        <f t="shared" si="4"/>
        <v>11</v>
      </c>
      <c r="I23" s="98"/>
      <c r="J23" s="97">
        <f t="shared" ref="J23:AC23" si="5">SUM(J24:J31)</f>
        <v>0</v>
      </c>
      <c r="K23" s="99">
        <f t="shared" si="5"/>
        <v>0</v>
      </c>
      <c r="L23" s="97">
        <f t="shared" si="5"/>
        <v>0</v>
      </c>
      <c r="M23" s="99">
        <f t="shared" si="5"/>
        <v>0</v>
      </c>
      <c r="N23" s="95">
        <f t="shared" si="5"/>
        <v>0</v>
      </c>
      <c r="O23" s="168">
        <f t="shared" si="5"/>
        <v>9</v>
      </c>
      <c r="P23" s="169">
        <f t="shared" si="5"/>
        <v>18</v>
      </c>
      <c r="Q23" s="168">
        <f t="shared" si="5"/>
        <v>36</v>
      </c>
      <c r="R23" s="169">
        <f t="shared" si="5"/>
        <v>0</v>
      </c>
      <c r="S23" s="171">
        <f t="shared" si="5"/>
        <v>7</v>
      </c>
      <c r="T23" s="97">
        <f t="shared" si="5"/>
        <v>12</v>
      </c>
      <c r="U23" s="99">
        <f t="shared" si="5"/>
        <v>24</v>
      </c>
      <c r="V23" s="97">
        <f t="shared" si="5"/>
        <v>99</v>
      </c>
      <c r="W23" s="97">
        <f t="shared" si="5"/>
        <v>0</v>
      </c>
      <c r="X23" s="95">
        <f t="shared" si="5"/>
        <v>16</v>
      </c>
      <c r="Y23" s="168">
        <f t="shared" si="5"/>
        <v>6</v>
      </c>
      <c r="Z23" s="169">
        <f t="shared" si="5"/>
        <v>12</v>
      </c>
      <c r="AA23" s="168">
        <f t="shared" si="5"/>
        <v>72</v>
      </c>
      <c r="AB23" s="168">
        <f t="shared" si="5"/>
        <v>0</v>
      </c>
      <c r="AC23" s="170">
        <f t="shared" si="5"/>
        <v>13</v>
      </c>
    </row>
    <row r="24" spans="1:29" ht="26.25">
      <c r="A24" s="165">
        <v>16</v>
      </c>
      <c r="B24" s="45" t="s">
        <v>73</v>
      </c>
      <c r="C24" s="240">
        <v>36</v>
      </c>
      <c r="D24" s="12">
        <v>24</v>
      </c>
      <c r="E24" s="81">
        <v>12</v>
      </c>
      <c r="F24" s="146">
        <v>64</v>
      </c>
      <c r="G24" s="152">
        <v>4</v>
      </c>
      <c r="H24" s="190">
        <v>0</v>
      </c>
      <c r="I24" s="162" t="s">
        <v>20</v>
      </c>
      <c r="J24" s="251"/>
      <c r="K24" s="253"/>
      <c r="L24" s="253"/>
      <c r="M24" s="253"/>
      <c r="N24" s="254"/>
      <c r="O24" s="9">
        <v>6</v>
      </c>
      <c r="P24" s="90">
        <v>12</v>
      </c>
      <c r="Q24" s="10">
        <v>18</v>
      </c>
      <c r="S24" s="156">
        <v>4</v>
      </c>
      <c r="T24" s="278"/>
      <c r="U24" s="276"/>
      <c r="V24" s="276"/>
      <c r="W24" s="276"/>
      <c r="X24" s="277"/>
      <c r="Y24" s="278"/>
      <c r="Z24" s="276"/>
      <c r="AA24" s="276"/>
      <c r="AB24" s="276"/>
      <c r="AC24" s="277"/>
    </row>
    <row r="25" spans="1:29" ht="26.25">
      <c r="A25" s="166">
        <v>17</v>
      </c>
      <c r="B25" s="45" t="s">
        <v>74</v>
      </c>
      <c r="C25" s="240">
        <v>27</v>
      </c>
      <c r="D25" s="12">
        <v>21</v>
      </c>
      <c r="E25" s="81">
        <v>6</v>
      </c>
      <c r="F25" s="146">
        <v>48</v>
      </c>
      <c r="G25" s="152">
        <v>3</v>
      </c>
      <c r="H25" s="190">
        <v>0</v>
      </c>
      <c r="I25" s="162" t="s">
        <v>20</v>
      </c>
      <c r="J25" s="246"/>
      <c r="K25" s="247"/>
      <c r="L25" s="247"/>
      <c r="M25" s="247"/>
      <c r="N25" s="248"/>
      <c r="O25" s="11">
        <v>3</v>
      </c>
      <c r="P25" s="91">
        <v>6</v>
      </c>
      <c r="Q25" s="10">
        <v>18</v>
      </c>
      <c r="R25" s="91"/>
      <c r="S25" s="156">
        <v>3</v>
      </c>
      <c r="T25" s="274"/>
      <c r="U25" s="273"/>
      <c r="V25" s="273"/>
      <c r="W25" s="273"/>
      <c r="X25" s="275"/>
      <c r="Y25" s="274"/>
      <c r="Z25" s="273"/>
      <c r="AA25" s="273"/>
      <c r="AB25" s="273"/>
      <c r="AC25" s="275"/>
    </row>
    <row r="26" spans="1:29" ht="31.15" customHeight="1">
      <c r="A26" s="293">
        <v>18</v>
      </c>
      <c r="B26" s="142" t="s">
        <v>75</v>
      </c>
      <c r="C26" s="240">
        <v>36</v>
      </c>
      <c r="D26" s="12">
        <v>30</v>
      </c>
      <c r="E26" s="81">
        <v>6</v>
      </c>
      <c r="F26" s="146">
        <v>64</v>
      </c>
      <c r="G26" s="152">
        <v>4</v>
      </c>
      <c r="H26" s="190">
        <v>3</v>
      </c>
      <c r="I26" s="162" t="s">
        <v>20</v>
      </c>
      <c r="J26" s="246"/>
      <c r="K26" s="247"/>
      <c r="L26" s="247"/>
      <c r="M26" s="247"/>
      <c r="N26" s="248"/>
      <c r="O26" s="279"/>
      <c r="P26" s="281"/>
      <c r="Q26" s="281"/>
      <c r="R26" s="281"/>
      <c r="S26" s="281"/>
      <c r="T26" s="162">
        <v>3</v>
      </c>
      <c r="U26" s="91">
        <v>6</v>
      </c>
      <c r="V26" s="235">
        <v>27</v>
      </c>
      <c r="W26" s="91"/>
      <c r="X26" s="154">
        <v>4</v>
      </c>
      <c r="Y26" s="274"/>
      <c r="Z26" s="273"/>
      <c r="AA26" s="273"/>
      <c r="AB26" s="273"/>
      <c r="AC26" s="275"/>
    </row>
    <row r="27" spans="1:29" ht="26.25">
      <c r="A27" s="20">
        <v>19</v>
      </c>
      <c r="B27" s="142" t="s">
        <v>76</v>
      </c>
      <c r="C27" s="240">
        <v>27</v>
      </c>
      <c r="D27" s="12">
        <v>21</v>
      </c>
      <c r="E27" s="81">
        <v>6</v>
      </c>
      <c r="F27" s="146">
        <v>48</v>
      </c>
      <c r="G27" s="152">
        <v>3</v>
      </c>
      <c r="H27" s="190">
        <v>0</v>
      </c>
      <c r="I27" s="162" t="s">
        <v>20</v>
      </c>
      <c r="J27" s="246"/>
      <c r="K27" s="247"/>
      <c r="L27" s="247"/>
      <c r="M27" s="247"/>
      <c r="N27" s="248"/>
      <c r="O27" s="246"/>
      <c r="P27" s="247"/>
      <c r="Q27" s="247"/>
      <c r="R27" s="247"/>
      <c r="S27" s="247"/>
      <c r="T27" s="162">
        <v>3</v>
      </c>
      <c r="U27" s="91">
        <v>6</v>
      </c>
      <c r="V27" s="140">
        <v>18</v>
      </c>
      <c r="W27" s="221"/>
      <c r="X27" s="154">
        <v>3</v>
      </c>
      <c r="Y27" s="274"/>
      <c r="Z27" s="273"/>
      <c r="AA27" s="273"/>
      <c r="AB27" s="273"/>
      <c r="AC27" s="275"/>
    </row>
    <row r="28" spans="1:29" ht="15.6" customHeight="1">
      <c r="A28" s="20">
        <v>20</v>
      </c>
      <c r="B28" s="142" t="s">
        <v>70</v>
      </c>
      <c r="C28" s="240">
        <v>27</v>
      </c>
      <c r="D28" s="12">
        <v>21</v>
      </c>
      <c r="E28" s="81">
        <v>6</v>
      </c>
      <c r="F28" s="146">
        <v>48</v>
      </c>
      <c r="G28" s="152">
        <v>3</v>
      </c>
      <c r="H28" s="190">
        <v>2</v>
      </c>
      <c r="I28" s="162" t="s">
        <v>20</v>
      </c>
      <c r="J28" s="246"/>
      <c r="K28" s="247"/>
      <c r="L28" s="247"/>
      <c r="M28" s="247"/>
      <c r="N28" s="248"/>
      <c r="O28" s="246"/>
      <c r="P28" s="247"/>
      <c r="Q28" s="247"/>
      <c r="R28" s="247"/>
      <c r="S28" s="247"/>
      <c r="T28" s="162">
        <v>3</v>
      </c>
      <c r="U28" s="91">
        <v>6</v>
      </c>
      <c r="V28" s="140">
        <v>18</v>
      </c>
      <c r="W28" s="221"/>
      <c r="X28" s="154">
        <v>3</v>
      </c>
      <c r="Y28" s="274"/>
      <c r="Z28" s="273"/>
      <c r="AA28" s="273"/>
      <c r="AB28" s="273"/>
      <c r="AC28" s="275"/>
    </row>
    <row r="29" spans="1:29" ht="39.4">
      <c r="A29" s="293">
        <v>21</v>
      </c>
      <c r="B29" s="142" t="s">
        <v>77</v>
      </c>
      <c r="C29" s="240">
        <v>45</v>
      </c>
      <c r="D29" s="12">
        <v>33</v>
      </c>
      <c r="E29" s="81">
        <v>12</v>
      </c>
      <c r="F29" s="146">
        <v>80</v>
      </c>
      <c r="G29" s="152">
        <v>5</v>
      </c>
      <c r="H29" s="190">
        <v>3</v>
      </c>
      <c r="I29" s="162" t="s">
        <v>20</v>
      </c>
      <c r="J29" s="246"/>
      <c r="K29" s="247"/>
      <c r="L29" s="247"/>
      <c r="M29" s="247"/>
      <c r="N29" s="248"/>
      <c r="O29" s="246"/>
      <c r="P29" s="247"/>
      <c r="Q29" s="247"/>
      <c r="R29" s="247"/>
      <c r="S29" s="247"/>
      <c r="T29" s="162">
        <v>3</v>
      </c>
      <c r="U29" s="91">
        <v>6</v>
      </c>
      <c r="V29" s="235">
        <v>9</v>
      </c>
      <c r="W29" s="222"/>
      <c r="X29" s="154">
        <v>2</v>
      </c>
      <c r="Y29" s="162">
        <v>3</v>
      </c>
      <c r="Z29" s="91">
        <v>6</v>
      </c>
      <c r="AA29" s="235">
        <v>18</v>
      </c>
      <c r="AB29" s="91"/>
      <c r="AC29" s="154">
        <v>3</v>
      </c>
    </row>
    <row r="30" spans="1:29" ht="39.4">
      <c r="A30" s="293">
        <v>22</v>
      </c>
      <c r="B30" s="142" t="s">
        <v>78</v>
      </c>
      <c r="C30" s="240">
        <v>36</v>
      </c>
      <c r="D30" s="12">
        <v>30</v>
      </c>
      <c r="E30" s="81">
        <v>6</v>
      </c>
      <c r="F30" s="146">
        <v>64</v>
      </c>
      <c r="G30" s="152">
        <v>4</v>
      </c>
      <c r="H30" s="190">
        <v>3</v>
      </c>
      <c r="I30" s="162" t="s">
        <v>20</v>
      </c>
      <c r="J30" s="246"/>
      <c r="K30" s="247"/>
      <c r="L30" s="247"/>
      <c r="M30" s="247"/>
      <c r="N30" s="248"/>
      <c r="O30" s="246"/>
      <c r="P30" s="247"/>
      <c r="Q30" s="247"/>
      <c r="R30" s="247"/>
      <c r="S30" s="247"/>
      <c r="T30" s="279"/>
      <c r="U30" s="281"/>
      <c r="V30" s="281"/>
      <c r="W30" s="281"/>
      <c r="X30" s="282"/>
      <c r="Y30" s="162">
        <v>3</v>
      </c>
      <c r="Z30" s="91">
        <v>6</v>
      </c>
      <c r="AA30" s="235">
        <v>27</v>
      </c>
      <c r="AB30" s="221"/>
      <c r="AC30" s="154">
        <v>4</v>
      </c>
    </row>
    <row r="31" spans="1:29" ht="39.75" thickBot="1">
      <c r="A31" s="180">
        <v>23</v>
      </c>
      <c r="B31" s="138" t="s">
        <v>39</v>
      </c>
      <c r="C31" s="240">
        <v>54</v>
      </c>
      <c r="D31" s="12">
        <v>54</v>
      </c>
      <c r="E31" s="84">
        <v>0</v>
      </c>
      <c r="F31" s="175">
        <v>196</v>
      </c>
      <c r="G31" s="153">
        <v>10</v>
      </c>
      <c r="H31" s="191">
        <v>0</v>
      </c>
      <c r="I31" s="164" t="s">
        <v>20</v>
      </c>
      <c r="J31" s="257"/>
      <c r="K31" s="258"/>
      <c r="L31" s="258"/>
      <c r="M31" s="258"/>
      <c r="N31" s="259"/>
      <c r="O31" s="257"/>
      <c r="P31" s="258"/>
      <c r="Q31" s="258"/>
      <c r="R31" s="258"/>
      <c r="S31" s="258"/>
      <c r="T31" s="257"/>
      <c r="U31" s="280"/>
      <c r="V31" s="24">
        <v>27</v>
      </c>
      <c r="W31" s="94"/>
      <c r="X31" s="159">
        <v>4</v>
      </c>
      <c r="Y31" s="257"/>
      <c r="Z31" s="280"/>
      <c r="AA31" s="24">
        <v>27</v>
      </c>
      <c r="AB31" s="24"/>
      <c r="AC31" s="159">
        <v>6</v>
      </c>
    </row>
    <row r="32" spans="1:29" ht="15.75" thickBot="1">
      <c r="A32" s="30" t="s">
        <v>17</v>
      </c>
      <c r="B32" s="298" t="s">
        <v>71</v>
      </c>
      <c r="C32" s="86"/>
      <c r="D32" s="31" t="s">
        <v>56</v>
      </c>
      <c r="E32" s="85"/>
      <c r="F32" s="32">
        <v>390</v>
      </c>
      <c r="G32" s="4">
        <v>13</v>
      </c>
      <c r="H32" s="4">
        <v>12</v>
      </c>
      <c r="I32" s="25" t="s">
        <v>20</v>
      </c>
      <c r="J32" s="5"/>
      <c r="K32" s="5"/>
      <c r="L32" s="5"/>
      <c r="M32" s="5"/>
      <c r="N32" s="4"/>
      <c r="O32" s="5"/>
      <c r="P32" s="78"/>
      <c r="Q32" s="5"/>
      <c r="R32" s="78"/>
      <c r="S32" s="4"/>
      <c r="T32" s="5"/>
      <c r="U32" s="78"/>
      <c r="V32" s="5">
        <v>150</v>
      </c>
      <c r="W32" s="5"/>
      <c r="X32" s="4">
        <v>5</v>
      </c>
      <c r="Y32" s="5"/>
      <c r="Z32" s="78"/>
      <c r="AA32" s="5">
        <v>240</v>
      </c>
      <c r="AB32" s="62"/>
      <c r="AC32" s="7">
        <v>8</v>
      </c>
    </row>
    <row r="33" spans="1:29" ht="18.399999999999999" thickBot="1">
      <c r="A33" s="33"/>
      <c r="B33" s="338" t="s">
        <v>72</v>
      </c>
      <c r="C33" s="373">
        <f>SUM(C6,C10,C23)</f>
        <v>975</v>
      </c>
      <c r="D33" s="375">
        <f>SUM(D6,D10,D23)</f>
        <v>699</v>
      </c>
      <c r="E33" s="232">
        <f>SUM(E6,E10,E23)</f>
        <v>276</v>
      </c>
      <c r="F33" s="233">
        <f>SUM(F6,F10,F23,F32)</f>
        <v>2115</v>
      </c>
      <c r="G33" s="378">
        <f>SUM(G6,G10,G23,G32)</f>
        <v>120</v>
      </c>
      <c r="H33" s="204">
        <f>SUM(H6,H10,H23,H32)</f>
        <v>47</v>
      </c>
      <c r="I33" s="315"/>
      <c r="J33" s="34">
        <f>SUM(J6,J10,J23)</f>
        <v>42</v>
      </c>
      <c r="K33" s="34">
        <f>SUM(K6,K10,K23)</f>
        <v>84</v>
      </c>
      <c r="L33" s="34">
        <f>SUM(L6,L10,L23)</f>
        <v>153</v>
      </c>
      <c r="M33" s="34">
        <f>SUM(M6,M10,M23)</f>
        <v>12</v>
      </c>
      <c r="N33" s="304">
        <f>SUM(N6,N10,N23,N32)</f>
        <v>30</v>
      </c>
      <c r="O33" s="34">
        <f>SUM(O6,O10,O23)</f>
        <v>33</v>
      </c>
      <c r="P33" s="34">
        <f>SUM(P6,P10,P23)</f>
        <v>66</v>
      </c>
      <c r="Q33" s="34">
        <f>SUM(Q6,Q10,Q23)</f>
        <v>162</v>
      </c>
      <c r="R33" s="34">
        <f>SUM(R6,R10,R23)</f>
        <v>12</v>
      </c>
      <c r="S33" s="304">
        <f>SUM(S6,S10,S23,S32)</f>
        <v>30</v>
      </c>
      <c r="T33" s="34">
        <f>SUM(T6,T10,T23)</f>
        <v>24</v>
      </c>
      <c r="U33" s="34">
        <f>SUM(U6,U10,U23)</f>
        <v>48</v>
      </c>
      <c r="V33" s="34">
        <f>SUM(V6,V10,V23)</f>
        <v>153</v>
      </c>
      <c r="W33" s="34">
        <f>SUM(W6,W10,W23)</f>
        <v>12</v>
      </c>
      <c r="X33" s="304">
        <f>SUM(X6,X10,X23,X32)</f>
        <v>30</v>
      </c>
      <c r="Y33" s="34">
        <f>SUM(Y6,Y10,Y23)</f>
        <v>12</v>
      </c>
      <c r="Z33" s="34">
        <f>SUM(Z6,Z10,Z23)</f>
        <v>24</v>
      </c>
      <c r="AA33" s="34">
        <f>SUM(AA6,AA10,AA23)</f>
        <v>126</v>
      </c>
      <c r="AB33" s="34">
        <f>SUM(AB6,AB10,AB23)</f>
        <v>12</v>
      </c>
      <c r="AC33" s="304">
        <f>SUM(AC6,AC10,AC23,AC32)</f>
        <v>30</v>
      </c>
    </row>
    <row r="34" spans="1:29" ht="18.399999999999999" thickBot="1">
      <c r="A34" s="35"/>
      <c r="B34" s="339"/>
      <c r="C34" s="374"/>
      <c r="D34" s="376"/>
      <c r="E34" s="359">
        <f>SUM(E33:F33)</f>
        <v>2391</v>
      </c>
      <c r="F34" s="360"/>
      <c r="G34" s="379"/>
      <c r="H34" s="205">
        <f>SUM(G11,G16,G17,G18,G19,G21,G26,G28,G29,G30,G32)</f>
        <v>61</v>
      </c>
      <c r="I34" s="316"/>
      <c r="J34" s="335">
        <f>SUM(J33:M33)</f>
        <v>291</v>
      </c>
      <c r="K34" s="336"/>
      <c r="L34" s="336"/>
      <c r="M34" s="337"/>
      <c r="N34" s="305"/>
      <c r="O34" s="382">
        <f>SUM(O33:R33)</f>
        <v>273</v>
      </c>
      <c r="P34" s="383"/>
      <c r="Q34" s="383"/>
      <c r="R34" s="384"/>
      <c r="S34" s="305"/>
      <c r="T34" s="335">
        <f>SUM(T33:W33)</f>
        <v>237</v>
      </c>
      <c r="U34" s="336"/>
      <c r="V34" s="336"/>
      <c r="W34" s="337"/>
      <c r="X34" s="305"/>
      <c r="Y34" s="335">
        <f>SUM(Y33:AB33)</f>
        <v>174</v>
      </c>
      <c r="Z34" s="336"/>
      <c r="AA34" s="336"/>
      <c r="AB34" s="337"/>
      <c r="AC34" s="305"/>
    </row>
    <row r="35" spans="1:29" ht="18.399999999999999" thickBot="1">
      <c r="A35" s="35"/>
      <c r="B35" s="340"/>
      <c r="C35" s="242"/>
      <c r="D35" s="323">
        <f>SUM(D33,E34)</f>
        <v>3090</v>
      </c>
      <c r="E35" s="377"/>
      <c r="F35" s="324"/>
      <c r="G35" s="214"/>
      <c r="H35" s="61"/>
      <c r="I35" s="210" t="s">
        <v>59</v>
      </c>
      <c r="J35" s="301" t="s">
        <v>52</v>
      </c>
      <c r="K35" s="302"/>
      <c r="L35" s="302"/>
      <c r="M35" s="303"/>
      <c r="N35" s="61"/>
      <c r="O35" s="301" t="s">
        <v>57</v>
      </c>
      <c r="P35" s="302"/>
      <c r="Q35" s="302"/>
      <c r="R35" s="303"/>
      <c r="S35" s="61"/>
      <c r="T35" s="301" t="s">
        <v>58</v>
      </c>
      <c r="U35" s="302"/>
      <c r="V35" s="302"/>
      <c r="W35" s="303"/>
      <c r="X35" s="61"/>
      <c r="Y35" s="301" t="s">
        <v>53</v>
      </c>
      <c r="Z35" s="302"/>
      <c r="AA35" s="302"/>
      <c r="AB35" s="303"/>
      <c r="AC35" s="61"/>
    </row>
    <row r="36" spans="1:29" ht="13.5" thickBot="1">
      <c r="A36" s="196"/>
      <c r="B36" s="197"/>
      <c r="C36" s="244"/>
      <c r="D36" s="200"/>
      <c r="E36" s="229"/>
      <c r="F36" s="199"/>
      <c r="G36" s="200"/>
      <c r="H36" s="200"/>
      <c r="I36" s="193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199"/>
      <c r="W36" s="199"/>
      <c r="X36" s="202"/>
      <c r="Y36" s="201"/>
      <c r="Z36" s="201"/>
      <c r="AA36" s="199"/>
      <c r="AB36" s="199"/>
      <c r="AC36" s="203"/>
    </row>
    <row r="37" spans="1:29" ht="45" customHeight="1" thickBot="1">
      <c r="A37" s="28" t="s">
        <v>19</v>
      </c>
      <c r="B37" s="29" t="s">
        <v>89</v>
      </c>
      <c r="C37" s="88">
        <f t="shared" ref="C37:H37" si="6">SUM(C38:C45)</f>
        <v>279</v>
      </c>
      <c r="D37" s="95">
        <f t="shared" si="6"/>
        <v>219</v>
      </c>
      <c r="E37" s="96">
        <f t="shared" si="6"/>
        <v>60</v>
      </c>
      <c r="F37" s="97">
        <f t="shared" si="6"/>
        <v>621</v>
      </c>
      <c r="G37" s="95">
        <f t="shared" si="6"/>
        <v>36</v>
      </c>
      <c r="H37" s="95">
        <f t="shared" si="6"/>
        <v>11</v>
      </c>
      <c r="I37" s="98"/>
      <c r="J37" s="97">
        <f t="shared" ref="J37:AC37" si="7">SUM(J38:J45)</f>
        <v>0</v>
      </c>
      <c r="K37" s="99">
        <f t="shared" si="7"/>
        <v>0</v>
      </c>
      <c r="L37" s="97">
        <f t="shared" si="7"/>
        <v>0</v>
      </c>
      <c r="M37" s="99">
        <f t="shared" si="7"/>
        <v>0</v>
      </c>
      <c r="N37" s="95">
        <f t="shared" si="7"/>
        <v>0</v>
      </c>
      <c r="O37" s="97">
        <f t="shared" si="7"/>
        <v>6</v>
      </c>
      <c r="P37" s="99">
        <f t="shared" si="7"/>
        <v>12</v>
      </c>
      <c r="Q37" s="97">
        <f t="shared" si="7"/>
        <v>36</v>
      </c>
      <c r="R37" s="99">
        <f t="shared" si="7"/>
        <v>0</v>
      </c>
      <c r="S37" s="95">
        <f t="shared" si="7"/>
        <v>7</v>
      </c>
      <c r="T37" s="97">
        <f t="shared" si="7"/>
        <v>15</v>
      </c>
      <c r="U37" s="99">
        <f t="shared" si="7"/>
        <v>30</v>
      </c>
      <c r="V37" s="97">
        <f t="shared" si="7"/>
        <v>90</v>
      </c>
      <c r="W37" s="97">
        <f t="shared" si="7"/>
        <v>0</v>
      </c>
      <c r="X37" s="95">
        <f t="shared" si="7"/>
        <v>16</v>
      </c>
      <c r="Y37" s="97">
        <f t="shared" si="7"/>
        <v>9</v>
      </c>
      <c r="Z37" s="99">
        <f t="shared" si="7"/>
        <v>18</v>
      </c>
      <c r="AA37" s="97">
        <f t="shared" si="7"/>
        <v>63</v>
      </c>
      <c r="AB37" s="106">
        <f t="shared" si="7"/>
        <v>0</v>
      </c>
      <c r="AC37" s="100">
        <f t="shared" si="7"/>
        <v>13</v>
      </c>
    </row>
    <row r="38" spans="1:29" ht="26.25">
      <c r="A38" s="294">
        <v>16</v>
      </c>
      <c r="B38" s="142" t="s">
        <v>47</v>
      </c>
      <c r="C38" s="240">
        <v>36</v>
      </c>
      <c r="D38" s="12">
        <v>30</v>
      </c>
      <c r="E38" s="81">
        <v>6</v>
      </c>
      <c r="F38" s="146">
        <v>64</v>
      </c>
      <c r="G38" s="152">
        <v>4</v>
      </c>
      <c r="H38" s="190">
        <v>3</v>
      </c>
      <c r="I38" s="47" t="s">
        <v>20</v>
      </c>
      <c r="J38" s="278"/>
      <c r="K38" s="276"/>
      <c r="L38" s="276"/>
      <c r="M38" s="276"/>
      <c r="N38" s="277"/>
      <c r="O38" s="11">
        <v>3</v>
      </c>
      <c r="P38" s="91">
        <v>6</v>
      </c>
      <c r="Q38" s="235">
        <v>27</v>
      </c>
      <c r="R38" s="220"/>
      <c r="S38" s="156">
        <v>4</v>
      </c>
      <c r="T38" s="251"/>
      <c r="U38" s="253"/>
      <c r="V38" s="253"/>
      <c r="W38" s="253"/>
      <c r="X38" s="254"/>
      <c r="Y38" s="251"/>
      <c r="Z38" s="253"/>
      <c r="AA38" s="253"/>
      <c r="AB38" s="253"/>
      <c r="AC38" s="254"/>
    </row>
    <row r="39" spans="1:29" ht="26.25">
      <c r="A39" s="293">
        <v>17</v>
      </c>
      <c r="B39" s="142" t="s">
        <v>36</v>
      </c>
      <c r="C39" s="240">
        <v>18</v>
      </c>
      <c r="D39" s="12">
        <v>12</v>
      </c>
      <c r="E39" s="81">
        <v>6</v>
      </c>
      <c r="F39" s="146">
        <v>57</v>
      </c>
      <c r="G39" s="152">
        <v>3</v>
      </c>
      <c r="H39" s="190">
        <v>2</v>
      </c>
      <c r="I39" s="213" t="s">
        <v>20</v>
      </c>
      <c r="J39" s="246"/>
      <c r="K39" s="247"/>
      <c r="L39" s="247"/>
      <c r="M39" s="247"/>
      <c r="N39" s="248"/>
      <c r="O39" s="163">
        <v>3</v>
      </c>
      <c r="P39" s="91">
        <v>6</v>
      </c>
      <c r="Q39" s="235">
        <v>9</v>
      </c>
      <c r="R39" s="222"/>
      <c r="S39" s="156">
        <v>3</v>
      </c>
      <c r="T39" s="246"/>
      <c r="U39" s="247"/>
      <c r="V39" s="247"/>
      <c r="W39" s="247"/>
      <c r="X39" s="248"/>
      <c r="Y39" s="246"/>
      <c r="Z39" s="247"/>
      <c r="AA39" s="247"/>
      <c r="AB39" s="247"/>
      <c r="AC39" s="248"/>
    </row>
    <row r="40" spans="1:29" ht="13.15">
      <c r="A40" s="166">
        <v>18</v>
      </c>
      <c r="B40" s="142" t="s">
        <v>48</v>
      </c>
      <c r="C40" s="240">
        <v>36</v>
      </c>
      <c r="D40" s="12">
        <v>24</v>
      </c>
      <c r="E40" s="81">
        <v>12</v>
      </c>
      <c r="F40" s="146">
        <v>64</v>
      </c>
      <c r="G40" s="152">
        <v>4</v>
      </c>
      <c r="H40" s="190">
        <v>0</v>
      </c>
      <c r="I40" s="47" t="s">
        <v>20</v>
      </c>
      <c r="J40" s="246"/>
      <c r="K40" s="247"/>
      <c r="L40" s="247"/>
      <c r="M40" s="247"/>
      <c r="N40" s="248"/>
      <c r="O40" s="279"/>
      <c r="P40" s="281"/>
      <c r="Q40" s="281"/>
      <c r="R40" s="281"/>
      <c r="S40" s="282"/>
      <c r="T40" s="11">
        <v>6</v>
      </c>
      <c r="U40" s="91">
        <v>12</v>
      </c>
      <c r="V40" s="10">
        <v>18</v>
      </c>
      <c r="W40" s="91"/>
      <c r="X40" s="154">
        <v>4</v>
      </c>
      <c r="Y40" s="246"/>
      <c r="Z40" s="247"/>
      <c r="AA40" s="247"/>
      <c r="AB40" s="247"/>
      <c r="AC40" s="248"/>
    </row>
    <row r="41" spans="1:29" ht="13.15">
      <c r="A41" s="166">
        <v>19</v>
      </c>
      <c r="B41" s="142" t="s">
        <v>38</v>
      </c>
      <c r="C41" s="240">
        <v>27</v>
      </c>
      <c r="D41" s="12">
        <v>21</v>
      </c>
      <c r="E41" s="81">
        <v>6</v>
      </c>
      <c r="F41" s="146">
        <v>48</v>
      </c>
      <c r="G41" s="152">
        <v>3</v>
      </c>
      <c r="H41" s="190">
        <v>2</v>
      </c>
      <c r="I41" s="47" t="s">
        <v>20</v>
      </c>
      <c r="J41" s="246"/>
      <c r="K41" s="247"/>
      <c r="L41" s="247"/>
      <c r="M41" s="247"/>
      <c r="N41" s="248"/>
      <c r="O41" s="246"/>
      <c r="P41" s="247"/>
      <c r="Q41" s="247"/>
      <c r="R41" s="247"/>
      <c r="S41" s="248"/>
      <c r="T41" s="11">
        <v>3</v>
      </c>
      <c r="U41" s="91">
        <v>6</v>
      </c>
      <c r="V41" s="10">
        <v>18</v>
      </c>
      <c r="W41" s="221"/>
      <c r="X41" s="154">
        <v>3</v>
      </c>
      <c r="Y41" s="246"/>
      <c r="Z41" s="247"/>
      <c r="AA41" s="247"/>
      <c r="AB41" s="247"/>
      <c r="AC41" s="248"/>
    </row>
    <row r="42" spans="1:29" ht="13.15">
      <c r="A42" s="293">
        <v>20</v>
      </c>
      <c r="B42" s="142" t="s">
        <v>37</v>
      </c>
      <c r="C42" s="240">
        <v>18</v>
      </c>
      <c r="D42" s="12">
        <v>12</v>
      </c>
      <c r="E42" s="81">
        <v>6</v>
      </c>
      <c r="F42" s="146">
        <v>32</v>
      </c>
      <c r="G42" s="153">
        <v>2</v>
      </c>
      <c r="H42" s="191">
        <v>0</v>
      </c>
      <c r="I42" s="49" t="s">
        <v>20</v>
      </c>
      <c r="J42" s="246"/>
      <c r="K42" s="247"/>
      <c r="L42" s="247"/>
      <c r="M42" s="247"/>
      <c r="N42" s="248"/>
      <c r="O42" s="246"/>
      <c r="P42" s="247"/>
      <c r="Q42" s="247"/>
      <c r="R42" s="247"/>
      <c r="S42" s="248"/>
      <c r="T42" s="11">
        <v>3</v>
      </c>
      <c r="U42" s="91">
        <v>6</v>
      </c>
      <c r="V42" s="235">
        <v>9</v>
      </c>
      <c r="W42" s="221"/>
      <c r="X42" s="154">
        <v>2</v>
      </c>
      <c r="Y42" s="246"/>
      <c r="Z42" s="247"/>
      <c r="AA42" s="247"/>
      <c r="AB42" s="247"/>
      <c r="AC42" s="248"/>
    </row>
    <row r="43" spans="1:29" ht="13.15">
      <c r="A43" s="293">
        <v>21</v>
      </c>
      <c r="B43" s="142" t="s">
        <v>85</v>
      </c>
      <c r="C43" s="240">
        <v>54</v>
      </c>
      <c r="D43" s="12">
        <v>42</v>
      </c>
      <c r="E43" s="83">
        <v>12</v>
      </c>
      <c r="F43" s="149">
        <v>96</v>
      </c>
      <c r="G43" s="152">
        <v>6</v>
      </c>
      <c r="H43" s="190">
        <v>4</v>
      </c>
      <c r="I43" s="47" t="s">
        <v>20</v>
      </c>
      <c r="J43" s="246"/>
      <c r="K43" s="247"/>
      <c r="L43" s="247"/>
      <c r="M43" s="247"/>
      <c r="N43" s="248"/>
      <c r="O43" s="246"/>
      <c r="P43" s="247"/>
      <c r="Q43" s="247"/>
      <c r="R43" s="247"/>
      <c r="S43" s="248"/>
      <c r="T43" s="11">
        <v>3</v>
      </c>
      <c r="U43" s="91">
        <v>6</v>
      </c>
      <c r="V43" s="235">
        <v>18</v>
      </c>
      <c r="W43" s="222"/>
      <c r="X43" s="154">
        <v>3</v>
      </c>
      <c r="Y43" s="11">
        <v>3</v>
      </c>
      <c r="Z43" s="91">
        <v>6</v>
      </c>
      <c r="AA43" s="235">
        <v>18</v>
      </c>
      <c r="AB43" s="91"/>
      <c r="AC43" s="154">
        <v>3</v>
      </c>
    </row>
    <row r="44" spans="1:29" ht="26.25">
      <c r="A44" s="20">
        <v>22</v>
      </c>
      <c r="B44" s="142" t="s">
        <v>84</v>
      </c>
      <c r="C44" s="240">
        <v>36</v>
      </c>
      <c r="D44" s="12">
        <v>24</v>
      </c>
      <c r="E44" s="83">
        <v>12</v>
      </c>
      <c r="F44" s="149">
        <v>64</v>
      </c>
      <c r="G44" s="152">
        <v>4</v>
      </c>
      <c r="H44" s="190">
        <v>0</v>
      </c>
      <c r="I44" s="47" t="s">
        <v>20</v>
      </c>
      <c r="J44" s="246"/>
      <c r="K44" s="247"/>
      <c r="L44" s="247"/>
      <c r="M44" s="247"/>
      <c r="N44" s="248"/>
      <c r="O44" s="246"/>
      <c r="P44" s="247"/>
      <c r="Q44" s="247"/>
      <c r="R44" s="247"/>
      <c r="S44" s="248"/>
      <c r="T44" s="279"/>
      <c r="U44" s="281"/>
      <c r="V44" s="281"/>
      <c r="W44" s="281"/>
      <c r="X44" s="282"/>
      <c r="Y44" s="11">
        <v>6</v>
      </c>
      <c r="Z44" s="91">
        <v>12</v>
      </c>
      <c r="AA44" s="10">
        <v>18</v>
      </c>
      <c r="AB44" s="221"/>
      <c r="AC44" s="154">
        <v>4</v>
      </c>
    </row>
    <row r="45" spans="1:29" ht="39.75" thickBot="1">
      <c r="A45" s="20">
        <v>23</v>
      </c>
      <c r="B45" s="142" t="s">
        <v>39</v>
      </c>
      <c r="C45" s="240">
        <v>54</v>
      </c>
      <c r="D45" s="12">
        <v>54</v>
      </c>
      <c r="E45" s="84">
        <v>0</v>
      </c>
      <c r="F45" s="175">
        <v>196</v>
      </c>
      <c r="G45" s="153">
        <v>10</v>
      </c>
      <c r="H45" s="191">
        <v>0</v>
      </c>
      <c r="I45" s="49" t="s">
        <v>20</v>
      </c>
      <c r="J45" s="257"/>
      <c r="K45" s="258"/>
      <c r="L45" s="258"/>
      <c r="M45" s="258"/>
      <c r="N45" s="259"/>
      <c r="O45" s="257"/>
      <c r="P45" s="258"/>
      <c r="Q45" s="258"/>
      <c r="R45" s="258"/>
      <c r="S45" s="259"/>
      <c r="T45" s="257"/>
      <c r="U45" s="280"/>
      <c r="V45" s="24">
        <v>27</v>
      </c>
      <c r="W45" s="94"/>
      <c r="X45" s="159">
        <v>4</v>
      </c>
      <c r="Y45" s="283"/>
      <c r="Z45" s="284"/>
      <c r="AA45" s="24">
        <v>27</v>
      </c>
      <c r="AB45" s="24"/>
      <c r="AC45" s="159">
        <v>6</v>
      </c>
    </row>
    <row r="46" spans="1:29" ht="15.75" thickBot="1">
      <c r="A46" s="30" t="s">
        <v>17</v>
      </c>
      <c r="B46" s="298" t="s">
        <v>71</v>
      </c>
      <c r="C46" s="86"/>
      <c r="D46" s="31" t="s">
        <v>56</v>
      </c>
      <c r="E46" s="85"/>
      <c r="F46" s="32">
        <v>390</v>
      </c>
      <c r="G46" s="4">
        <v>13</v>
      </c>
      <c r="H46" s="4">
        <v>12</v>
      </c>
      <c r="I46" s="25" t="s">
        <v>20</v>
      </c>
      <c r="J46" s="5"/>
      <c r="K46" s="5"/>
      <c r="L46" s="5"/>
      <c r="M46" s="5"/>
      <c r="N46" s="4"/>
      <c r="O46" s="5"/>
      <c r="P46" s="78"/>
      <c r="Q46" s="5"/>
      <c r="R46" s="78"/>
      <c r="S46" s="4"/>
      <c r="T46" s="5"/>
      <c r="U46" s="78"/>
      <c r="V46" s="5">
        <v>150</v>
      </c>
      <c r="W46" s="5"/>
      <c r="X46" s="4">
        <v>5</v>
      </c>
      <c r="Y46" s="5"/>
      <c r="Z46" s="78"/>
      <c r="AA46" s="5">
        <v>240</v>
      </c>
      <c r="AB46" s="62"/>
      <c r="AC46" s="7">
        <v>8</v>
      </c>
    </row>
    <row r="47" spans="1:29" ht="18.399999999999999" thickBot="1">
      <c r="A47" s="33"/>
      <c r="B47" s="338" t="s">
        <v>72</v>
      </c>
      <c r="C47" s="373">
        <f>SUM(C6,C10,C37)</f>
        <v>966</v>
      </c>
      <c r="D47" s="341">
        <f>SUM(D6,D10,D37)</f>
        <v>684</v>
      </c>
      <c r="E47" s="232">
        <f>SUM(E6,E10,E37)</f>
        <v>282</v>
      </c>
      <c r="F47" s="233">
        <f>SUM(F6,F10,F37,F46)</f>
        <v>2124</v>
      </c>
      <c r="G47" s="380">
        <f>SUM(G6,G10,G37,G46)</f>
        <v>120</v>
      </c>
      <c r="H47" s="204">
        <f>SUM(H6,H10,H37,H46)</f>
        <v>47</v>
      </c>
      <c r="I47" s="315"/>
      <c r="J47" s="34">
        <f t="shared" ref="J47:W47" si="8">SUM(J6,J10,J37)</f>
        <v>42</v>
      </c>
      <c r="K47" s="34">
        <f t="shared" si="8"/>
        <v>84</v>
      </c>
      <c r="L47" s="34">
        <f t="shared" si="8"/>
        <v>153</v>
      </c>
      <c r="M47" s="34">
        <f t="shared" si="8"/>
        <v>12</v>
      </c>
      <c r="N47" s="304">
        <f t="shared" si="8"/>
        <v>30</v>
      </c>
      <c r="O47" s="34">
        <f t="shared" si="8"/>
        <v>30</v>
      </c>
      <c r="P47" s="34">
        <f t="shared" si="8"/>
        <v>60</v>
      </c>
      <c r="Q47" s="34">
        <f t="shared" si="8"/>
        <v>162</v>
      </c>
      <c r="R47" s="34">
        <f t="shared" si="8"/>
        <v>12</v>
      </c>
      <c r="S47" s="304">
        <f t="shared" si="8"/>
        <v>30</v>
      </c>
      <c r="T47" s="34">
        <f t="shared" si="8"/>
        <v>27</v>
      </c>
      <c r="U47" s="34">
        <f t="shared" si="8"/>
        <v>54</v>
      </c>
      <c r="V47" s="34">
        <f t="shared" si="8"/>
        <v>144</v>
      </c>
      <c r="W47" s="34">
        <f t="shared" si="8"/>
        <v>12</v>
      </c>
      <c r="X47" s="304">
        <f>SUM(X6,X10,X37,X46)</f>
        <v>30</v>
      </c>
      <c r="Y47" s="34">
        <f>SUM(Y6,Y10,Y37)</f>
        <v>15</v>
      </c>
      <c r="Z47" s="34">
        <f>SUM(Z6,Z10,Z37)</f>
        <v>30</v>
      </c>
      <c r="AA47" s="34">
        <f>SUM(AA6,AA10,AA37)</f>
        <v>117</v>
      </c>
      <c r="AB47" s="34">
        <f>SUM(AB6,AB10,AB37)</f>
        <v>12</v>
      </c>
      <c r="AC47" s="304">
        <f>SUM(AC6,AC10,AC37,AC46)</f>
        <v>30</v>
      </c>
    </row>
    <row r="48" spans="1:29" ht="18.399999999999999" thickBot="1">
      <c r="A48" s="35"/>
      <c r="B48" s="339"/>
      <c r="C48" s="374"/>
      <c r="D48" s="342"/>
      <c r="E48" s="359">
        <f>SUM(E47:F47)</f>
        <v>2406</v>
      </c>
      <c r="F48" s="360"/>
      <c r="G48" s="381"/>
      <c r="H48" s="205">
        <f>SUM(G11,G16,G17,G18,G19,G21,G38,G39,G41,G43,G46)</f>
        <v>61</v>
      </c>
      <c r="I48" s="316"/>
      <c r="J48" s="335">
        <f>SUM(J47:M47)</f>
        <v>291</v>
      </c>
      <c r="K48" s="336"/>
      <c r="L48" s="336"/>
      <c r="M48" s="337"/>
      <c r="N48" s="305"/>
      <c r="O48" s="382">
        <f>SUM(O47:R47)</f>
        <v>264</v>
      </c>
      <c r="P48" s="383"/>
      <c r="Q48" s="383"/>
      <c r="R48" s="384"/>
      <c r="S48" s="305"/>
      <c r="T48" s="335">
        <f>SUM(T47:W47)</f>
        <v>237</v>
      </c>
      <c r="U48" s="336"/>
      <c r="V48" s="336"/>
      <c r="W48" s="337"/>
      <c r="X48" s="305"/>
      <c r="Y48" s="335">
        <f>SUM(Y47:AB47)</f>
        <v>174</v>
      </c>
      <c r="Z48" s="336"/>
      <c r="AA48" s="336"/>
      <c r="AB48" s="337"/>
      <c r="AC48" s="305"/>
    </row>
    <row r="49" spans="1:29" ht="18.399999999999999" thickBot="1">
      <c r="A49" s="35"/>
      <c r="B49" s="340"/>
      <c r="C49" s="242"/>
      <c r="D49" s="323">
        <f>SUM(D47,E48)</f>
        <v>3090</v>
      </c>
      <c r="E49" s="377"/>
      <c r="F49" s="324"/>
      <c r="G49" s="214"/>
      <c r="H49" s="61"/>
      <c r="I49" s="210" t="s">
        <v>59</v>
      </c>
      <c r="J49" s="301" t="s">
        <v>52</v>
      </c>
      <c r="K49" s="302"/>
      <c r="L49" s="302"/>
      <c r="M49" s="303"/>
      <c r="N49" s="61"/>
      <c r="O49" s="301" t="s">
        <v>57</v>
      </c>
      <c r="P49" s="302"/>
      <c r="Q49" s="302"/>
      <c r="R49" s="303"/>
      <c r="S49" s="61"/>
      <c r="T49" s="301" t="s">
        <v>58</v>
      </c>
      <c r="U49" s="302"/>
      <c r="V49" s="302"/>
      <c r="W49" s="303"/>
      <c r="X49" s="61"/>
      <c r="Y49" s="301" t="s">
        <v>53</v>
      </c>
      <c r="Z49" s="302"/>
      <c r="AA49" s="302"/>
      <c r="AB49" s="303"/>
      <c r="AC49" s="61"/>
    </row>
    <row r="50" spans="1:29" ht="13.5" thickBot="1">
      <c r="A50" s="230"/>
      <c r="B50" s="195"/>
      <c r="C50" s="244"/>
      <c r="D50" s="200"/>
      <c r="E50" s="229"/>
      <c r="F50" s="199"/>
      <c r="G50" s="200"/>
      <c r="H50" s="200"/>
      <c r="I50" s="193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199"/>
      <c r="W50" s="199"/>
      <c r="X50" s="202"/>
      <c r="Y50" s="201"/>
      <c r="Z50" s="201"/>
      <c r="AA50" s="199"/>
      <c r="AB50" s="199"/>
      <c r="AC50" s="203"/>
    </row>
    <row r="51" spans="1:29" ht="18.399999999999999" thickBot="1">
      <c r="A51" s="35"/>
      <c r="B51" s="299"/>
      <c r="C51" s="242"/>
      <c r="D51" s="323" t="e">
        <f>SUM(#REF!,#REF!)</f>
        <v>#REF!</v>
      </c>
      <c r="E51" s="377"/>
      <c r="F51" s="324"/>
      <c r="G51" s="214"/>
      <c r="H51" s="61"/>
      <c r="I51" s="210" t="s">
        <v>59</v>
      </c>
      <c r="J51" s="301" t="s">
        <v>52</v>
      </c>
      <c r="K51" s="302"/>
      <c r="L51" s="302"/>
      <c r="M51" s="303"/>
      <c r="N51" s="61"/>
      <c r="O51" s="301" t="s">
        <v>57</v>
      </c>
      <c r="P51" s="302"/>
      <c r="Q51" s="302"/>
      <c r="R51" s="303"/>
      <c r="S51" s="61"/>
      <c r="T51" s="301" t="s">
        <v>58</v>
      </c>
      <c r="U51" s="302"/>
      <c r="V51" s="302"/>
      <c r="W51" s="303"/>
      <c r="X51" s="61"/>
      <c r="Y51" s="301" t="s">
        <v>53</v>
      </c>
      <c r="Z51" s="302"/>
      <c r="AA51" s="302"/>
      <c r="AB51" s="303"/>
      <c r="AC51" s="61"/>
    </row>
    <row r="52" spans="1:29" ht="13.5" thickBot="1">
      <c r="A52" s="231"/>
      <c r="B52" s="243"/>
      <c r="C52" s="244"/>
      <c r="D52" s="200"/>
      <c r="E52" s="229"/>
      <c r="F52" s="199"/>
      <c r="G52" s="200"/>
      <c r="H52" s="200"/>
      <c r="I52" s="193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199"/>
      <c r="W52" s="199"/>
      <c r="X52" s="202"/>
      <c r="Y52" s="201"/>
      <c r="Z52" s="201"/>
      <c r="AA52" s="199"/>
      <c r="AB52" s="199"/>
      <c r="AC52" s="203"/>
    </row>
    <row r="53" spans="1:29" ht="51.75" customHeight="1" thickBot="1">
      <c r="A53" s="28" t="s">
        <v>90</v>
      </c>
      <c r="B53" s="29" t="s">
        <v>91</v>
      </c>
      <c r="C53" s="88">
        <f t="shared" ref="C53:H53" si="9">SUM(C54:C61)</f>
        <v>288</v>
      </c>
      <c r="D53" s="95">
        <f t="shared" si="9"/>
        <v>204</v>
      </c>
      <c r="E53" s="96">
        <f t="shared" si="9"/>
        <v>84</v>
      </c>
      <c r="F53" s="97">
        <f t="shared" si="9"/>
        <v>612</v>
      </c>
      <c r="G53" s="95">
        <f t="shared" si="9"/>
        <v>36</v>
      </c>
      <c r="H53" s="95">
        <f t="shared" si="9"/>
        <v>11</v>
      </c>
      <c r="I53" s="98"/>
      <c r="J53" s="97">
        <f t="shared" ref="J53:AC53" si="10">SUM(J54:J61)</f>
        <v>0</v>
      </c>
      <c r="K53" s="99">
        <f t="shared" si="10"/>
        <v>0</v>
      </c>
      <c r="L53" s="97">
        <f t="shared" si="10"/>
        <v>0</v>
      </c>
      <c r="M53" s="99">
        <f t="shared" si="10"/>
        <v>0</v>
      </c>
      <c r="N53" s="95">
        <f t="shared" si="10"/>
        <v>0</v>
      </c>
      <c r="O53" s="97">
        <f t="shared" si="10"/>
        <v>12</v>
      </c>
      <c r="P53" s="99">
        <f t="shared" si="10"/>
        <v>24</v>
      </c>
      <c r="Q53" s="97">
        <f t="shared" si="10"/>
        <v>27</v>
      </c>
      <c r="R53" s="99">
        <f t="shared" si="10"/>
        <v>0</v>
      </c>
      <c r="S53" s="95">
        <f t="shared" si="10"/>
        <v>7</v>
      </c>
      <c r="T53" s="97">
        <f t="shared" si="10"/>
        <v>21</v>
      </c>
      <c r="U53" s="99">
        <f t="shared" si="10"/>
        <v>42</v>
      </c>
      <c r="V53" s="97">
        <f t="shared" si="10"/>
        <v>72</v>
      </c>
      <c r="W53" s="97">
        <f t="shared" si="10"/>
        <v>0</v>
      </c>
      <c r="X53" s="95">
        <f t="shared" si="10"/>
        <v>16</v>
      </c>
      <c r="Y53" s="97">
        <f t="shared" si="10"/>
        <v>9</v>
      </c>
      <c r="Z53" s="99">
        <f t="shared" si="10"/>
        <v>18</v>
      </c>
      <c r="AA53" s="97">
        <f t="shared" si="10"/>
        <v>63</v>
      </c>
      <c r="AB53" s="106">
        <f t="shared" si="10"/>
        <v>0</v>
      </c>
      <c r="AC53" s="100">
        <f t="shared" si="10"/>
        <v>13</v>
      </c>
    </row>
    <row r="54" spans="1:29" ht="48" customHeight="1">
      <c r="A54" s="294">
        <v>16</v>
      </c>
      <c r="B54" s="178" t="s">
        <v>45</v>
      </c>
      <c r="C54" s="240">
        <v>36</v>
      </c>
      <c r="D54" s="12">
        <v>24</v>
      </c>
      <c r="E54" s="81">
        <v>12</v>
      </c>
      <c r="F54" s="146">
        <v>64</v>
      </c>
      <c r="G54" s="152">
        <v>4</v>
      </c>
      <c r="H54" s="190">
        <v>3</v>
      </c>
      <c r="I54" s="21" t="s">
        <v>20</v>
      </c>
      <c r="J54" s="251"/>
      <c r="K54" s="253"/>
      <c r="L54" s="253"/>
      <c r="M54" s="253"/>
      <c r="N54" s="254"/>
      <c r="O54" s="9">
        <v>6</v>
      </c>
      <c r="P54" s="91">
        <v>12</v>
      </c>
      <c r="Q54" s="235">
        <v>18</v>
      </c>
      <c r="R54" s="220"/>
      <c r="S54" s="156">
        <v>4</v>
      </c>
      <c r="T54" s="251"/>
      <c r="U54" s="253"/>
      <c r="V54" s="253"/>
      <c r="W54" s="253"/>
      <c r="X54" s="254"/>
      <c r="Y54" s="251"/>
      <c r="Z54" s="253"/>
      <c r="AA54" s="253"/>
      <c r="AB54" s="253"/>
      <c r="AC54" s="254"/>
    </row>
    <row r="55" spans="1:29" ht="27" customHeight="1">
      <c r="A55" s="166">
        <v>17</v>
      </c>
      <c r="B55" s="137" t="s">
        <v>40</v>
      </c>
      <c r="C55" s="240">
        <v>27</v>
      </c>
      <c r="D55" s="12">
        <v>15</v>
      </c>
      <c r="E55" s="81">
        <v>12</v>
      </c>
      <c r="F55" s="146">
        <v>48</v>
      </c>
      <c r="G55" s="152">
        <v>3</v>
      </c>
      <c r="H55" s="190">
        <v>0</v>
      </c>
      <c r="I55" s="21" t="s">
        <v>20</v>
      </c>
      <c r="J55" s="246"/>
      <c r="K55" s="247"/>
      <c r="L55" s="247"/>
      <c r="M55" s="247"/>
      <c r="N55" s="248"/>
      <c r="O55" s="9">
        <v>6</v>
      </c>
      <c r="P55" s="91">
        <v>12</v>
      </c>
      <c r="Q55" s="10">
        <v>9</v>
      </c>
      <c r="R55" s="222"/>
      <c r="S55" s="156">
        <v>3</v>
      </c>
      <c r="T55" s="246"/>
      <c r="U55" s="247"/>
      <c r="V55" s="247"/>
      <c r="W55" s="247"/>
      <c r="X55" s="248"/>
      <c r="Y55" s="246"/>
      <c r="Z55" s="247"/>
      <c r="AA55" s="247"/>
      <c r="AB55" s="247"/>
      <c r="AC55" s="248"/>
    </row>
    <row r="56" spans="1:29" ht="27" customHeight="1">
      <c r="A56" s="20">
        <v>18</v>
      </c>
      <c r="B56" s="137" t="s">
        <v>43</v>
      </c>
      <c r="C56" s="240">
        <v>36</v>
      </c>
      <c r="D56" s="12">
        <v>24</v>
      </c>
      <c r="E56" s="81">
        <v>12</v>
      </c>
      <c r="F56" s="146">
        <v>64</v>
      </c>
      <c r="G56" s="152">
        <v>4</v>
      </c>
      <c r="H56" s="190">
        <v>0</v>
      </c>
      <c r="I56" s="21" t="s">
        <v>20</v>
      </c>
      <c r="J56" s="246"/>
      <c r="K56" s="247"/>
      <c r="L56" s="247"/>
      <c r="M56" s="247"/>
      <c r="N56" s="248"/>
      <c r="O56" s="279"/>
      <c r="P56" s="281"/>
      <c r="Q56" s="281"/>
      <c r="R56" s="281"/>
      <c r="S56" s="282"/>
      <c r="T56" s="11">
        <v>6</v>
      </c>
      <c r="U56" s="91">
        <v>12</v>
      </c>
      <c r="V56" s="10">
        <v>18</v>
      </c>
      <c r="W56" s="91"/>
      <c r="X56" s="154">
        <v>4</v>
      </c>
      <c r="Y56" s="246"/>
      <c r="Z56" s="247"/>
      <c r="AA56" s="247"/>
      <c r="AB56" s="247"/>
      <c r="AC56" s="248"/>
    </row>
    <row r="57" spans="1:29" ht="27" customHeight="1">
      <c r="A57" s="20">
        <v>19</v>
      </c>
      <c r="B57" s="137" t="s">
        <v>41</v>
      </c>
      <c r="C57" s="240">
        <v>27</v>
      </c>
      <c r="D57" s="12">
        <v>15</v>
      </c>
      <c r="E57" s="81">
        <v>12</v>
      </c>
      <c r="F57" s="146">
        <v>48</v>
      </c>
      <c r="G57" s="152">
        <v>3</v>
      </c>
      <c r="H57" s="190">
        <v>0</v>
      </c>
      <c r="I57" s="21" t="s">
        <v>20</v>
      </c>
      <c r="J57" s="246"/>
      <c r="K57" s="247"/>
      <c r="L57" s="247"/>
      <c r="M57" s="247"/>
      <c r="N57" s="248"/>
      <c r="O57" s="246"/>
      <c r="P57" s="247"/>
      <c r="Q57" s="247"/>
      <c r="R57" s="247"/>
      <c r="S57" s="248"/>
      <c r="T57" s="11">
        <v>6</v>
      </c>
      <c r="U57" s="227">
        <v>12</v>
      </c>
      <c r="V57" s="10">
        <v>9</v>
      </c>
      <c r="W57" s="221"/>
      <c r="X57" s="154">
        <v>3</v>
      </c>
      <c r="Y57" s="246"/>
      <c r="Z57" s="247"/>
      <c r="AA57" s="247"/>
      <c r="AB57" s="247"/>
      <c r="AC57" s="248"/>
    </row>
    <row r="58" spans="1:29" ht="39.4">
      <c r="A58" s="293">
        <v>20</v>
      </c>
      <c r="B58" s="137" t="s">
        <v>44</v>
      </c>
      <c r="C58" s="240">
        <v>27</v>
      </c>
      <c r="D58" s="12">
        <v>15</v>
      </c>
      <c r="E58" s="83">
        <v>12</v>
      </c>
      <c r="F58" s="149">
        <v>48</v>
      </c>
      <c r="G58" s="152">
        <v>3</v>
      </c>
      <c r="H58" s="191">
        <v>2</v>
      </c>
      <c r="I58" s="27" t="s">
        <v>20</v>
      </c>
      <c r="J58" s="246"/>
      <c r="K58" s="247"/>
      <c r="L58" s="247"/>
      <c r="M58" s="247"/>
      <c r="N58" s="248"/>
      <c r="O58" s="246"/>
      <c r="P58" s="247"/>
      <c r="Q58" s="247"/>
      <c r="R58" s="247"/>
      <c r="S58" s="248"/>
      <c r="T58" s="11">
        <v>6</v>
      </c>
      <c r="U58" s="91">
        <v>12</v>
      </c>
      <c r="V58" s="235">
        <v>9</v>
      </c>
      <c r="W58" s="221"/>
      <c r="X58" s="154">
        <v>3</v>
      </c>
      <c r="Y58" s="246"/>
      <c r="Z58" s="247"/>
      <c r="AA58" s="247"/>
      <c r="AB58" s="247"/>
      <c r="AC58" s="248"/>
    </row>
    <row r="59" spans="1:29" ht="39.4">
      <c r="A59" s="293">
        <v>21</v>
      </c>
      <c r="B59" s="137" t="s">
        <v>46</v>
      </c>
      <c r="C59" s="240">
        <v>45</v>
      </c>
      <c r="D59" s="12">
        <v>27</v>
      </c>
      <c r="E59" s="81">
        <v>18</v>
      </c>
      <c r="F59" s="146">
        <v>80</v>
      </c>
      <c r="G59" s="152">
        <v>5</v>
      </c>
      <c r="H59" s="190">
        <v>3</v>
      </c>
      <c r="I59" s="21" t="s">
        <v>20</v>
      </c>
      <c r="J59" s="246"/>
      <c r="K59" s="247"/>
      <c r="L59" s="247"/>
      <c r="M59" s="247"/>
      <c r="N59" s="248"/>
      <c r="O59" s="246"/>
      <c r="P59" s="247"/>
      <c r="Q59" s="247"/>
      <c r="R59" s="247"/>
      <c r="S59" s="248"/>
      <c r="T59" s="11">
        <v>3</v>
      </c>
      <c r="U59" s="93">
        <v>6</v>
      </c>
      <c r="V59" s="235">
        <v>9</v>
      </c>
      <c r="W59" s="222"/>
      <c r="X59" s="154">
        <v>2</v>
      </c>
      <c r="Y59" s="11">
        <v>6</v>
      </c>
      <c r="Z59" s="91">
        <v>12</v>
      </c>
      <c r="AA59" s="10">
        <v>9</v>
      </c>
      <c r="AB59" s="91"/>
      <c r="AC59" s="154">
        <v>3</v>
      </c>
    </row>
    <row r="60" spans="1:29" ht="39.4">
      <c r="A60" s="293">
        <v>22</v>
      </c>
      <c r="B60" s="137" t="s">
        <v>42</v>
      </c>
      <c r="C60" s="240">
        <v>36</v>
      </c>
      <c r="D60" s="12">
        <v>30</v>
      </c>
      <c r="E60" s="81">
        <v>6</v>
      </c>
      <c r="F60" s="146">
        <v>64</v>
      </c>
      <c r="G60" s="152">
        <v>4</v>
      </c>
      <c r="H60" s="190">
        <v>3</v>
      </c>
      <c r="I60" s="21" t="s">
        <v>20</v>
      </c>
      <c r="J60" s="246"/>
      <c r="K60" s="247"/>
      <c r="L60" s="247"/>
      <c r="M60" s="247"/>
      <c r="N60" s="248"/>
      <c r="O60" s="246"/>
      <c r="P60" s="247"/>
      <c r="Q60" s="247"/>
      <c r="R60" s="247"/>
      <c r="S60" s="248"/>
      <c r="T60" s="279"/>
      <c r="U60" s="281"/>
      <c r="V60" s="281"/>
      <c r="W60" s="281"/>
      <c r="X60" s="282"/>
      <c r="Y60" s="11">
        <v>3</v>
      </c>
      <c r="Z60" s="227">
        <v>6</v>
      </c>
      <c r="AA60" s="235">
        <v>27</v>
      </c>
      <c r="AB60" s="221"/>
      <c r="AC60" s="154">
        <v>4</v>
      </c>
    </row>
    <row r="61" spans="1:29" ht="39.75" thickBot="1">
      <c r="A61" s="53">
        <v>23</v>
      </c>
      <c r="B61" s="142" t="s">
        <v>39</v>
      </c>
      <c r="C61" s="240">
        <v>54</v>
      </c>
      <c r="D61" s="12">
        <v>54</v>
      </c>
      <c r="E61" s="84">
        <v>0</v>
      </c>
      <c r="F61" s="175">
        <v>196</v>
      </c>
      <c r="G61" s="153">
        <v>10</v>
      </c>
      <c r="H61" s="191">
        <v>0</v>
      </c>
      <c r="I61" s="49" t="s">
        <v>20</v>
      </c>
      <c r="J61" s="257"/>
      <c r="K61" s="258"/>
      <c r="L61" s="258"/>
      <c r="M61" s="258"/>
      <c r="N61" s="259"/>
      <c r="O61" s="257"/>
      <c r="P61" s="258"/>
      <c r="Q61" s="258"/>
      <c r="R61" s="258"/>
      <c r="S61" s="259"/>
      <c r="T61" s="257"/>
      <c r="U61" s="280"/>
      <c r="V61" s="24">
        <v>27</v>
      </c>
      <c r="W61" s="94"/>
      <c r="X61" s="159">
        <v>4</v>
      </c>
      <c r="Y61" s="283"/>
      <c r="Z61" s="284"/>
      <c r="AA61" s="24">
        <v>27</v>
      </c>
      <c r="AB61" s="24"/>
      <c r="AC61" s="159">
        <v>6</v>
      </c>
    </row>
    <row r="62" spans="1:29" ht="15.75" thickBot="1">
      <c r="A62" s="30" t="s">
        <v>17</v>
      </c>
      <c r="B62" s="298" t="s">
        <v>71</v>
      </c>
      <c r="C62" s="86"/>
      <c r="D62" s="31" t="s">
        <v>56</v>
      </c>
      <c r="E62" s="85"/>
      <c r="F62" s="32">
        <v>390</v>
      </c>
      <c r="G62" s="4">
        <v>13</v>
      </c>
      <c r="H62" s="4">
        <v>12</v>
      </c>
      <c r="I62" s="25" t="s">
        <v>20</v>
      </c>
      <c r="J62" s="5"/>
      <c r="K62" s="5"/>
      <c r="L62" s="5"/>
      <c r="M62" s="5"/>
      <c r="N62" s="4"/>
      <c r="O62" s="5"/>
      <c r="P62" s="78"/>
      <c r="Q62" s="5"/>
      <c r="R62" s="78"/>
      <c r="S62" s="4"/>
      <c r="T62" s="5"/>
      <c r="U62" s="78"/>
      <c r="V62" s="5">
        <v>150</v>
      </c>
      <c r="W62" s="5"/>
      <c r="X62" s="4">
        <v>5</v>
      </c>
      <c r="Y62" s="5"/>
      <c r="Z62" s="78"/>
      <c r="AA62" s="5">
        <v>240</v>
      </c>
      <c r="AB62" s="62"/>
      <c r="AC62" s="7">
        <v>8</v>
      </c>
    </row>
    <row r="63" spans="1:29" ht="18.399999999999999" thickBot="1">
      <c r="A63" s="33"/>
      <c r="B63" s="338" t="s">
        <v>72</v>
      </c>
      <c r="C63" s="373">
        <f>SUM(C6,C10,C53)</f>
        <v>975</v>
      </c>
      <c r="D63" s="341">
        <f>SUM(D6,D10,D53)</f>
        <v>669</v>
      </c>
      <c r="E63" s="232">
        <f>SUM(E6,E10,E53)</f>
        <v>306</v>
      </c>
      <c r="F63" s="233">
        <f>SUM(F6,F10,F53,F62)</f>
        <v>2115</v>
      </c>
      <c r="G63" s="380">
        <f>SUM(G6,G10,G53,G62)</f>
        <v>120</v>
      </c>
      <c r="H63" s="204">
        <f>SUM(H6,H10,H53,H62)</f>
        <v>47</v>
      </c>
      <c r="I63" s="315"/>
      <c r="J63" s="34">
        <f t="shared" ref="J63:W63" si="11">SUM(J6,J10,J53)</f>
        <v>42</v>
      </c>
      <c r="K63" s="34">
        <f t="shared" si="11"/>
        <v>84</v>
      </c>
      <c r="L63" s="34">
        <f t="shared" si="11"/>
        <v>153</v>
      </c>
      <c r="M63" s="34">
        <f t="shared" si="11"/>
        <v>12</v>
      </c>
      <c r="N63" s="304">
        <f t="shared" si="11"/>
        <v>30</v>
      </c>
      <c r="O63" s="34">
        <f t="shared" si="11"/>
        <v>36</v>
      </c>
      <c r="P63" s="34">
        <f t="shared" si="11"/>
        <v>72</v>
      </c>
      <c r="Q63" s="34">
        <f t="shared" si="11"/>
        <v>153</v>
      </c>
      <c r="R63" s="34">
        <f t="shared" si="11"/>
        <v>12</v>
      </c>
      <c r="S63" s="304">
        <f t="shared" si="11"/>
        <v>30</v>
      </c>
      <c r="T63" s="34">
        <f t="shared" si="11"/>
        <v>33</v>
      </c>
      <c r="U63" s="34">
        <f t="shared" si="11"/>
        <v>66</v>
      </c>
      <c r="V63" s="34">
        <f t="shared" si="11"/>
        <v>126</v>
      </c>
      <c r="W63" s="34">
        <f t="shared" si="11"/>
        <v>12</v>
      </c>
      <c r="X63" s="304">
        <f>SUM(X6,X10,X53,X62)</f>
        <v>30</v>
      </c>
      <c r="Y63" s="34">
        <f>SUM(Y6,Y10,Y53)</f>
        <v>15</v>
      </c>
      <c r="Z63" s="34">
        <f>SUM(Z6,Z10,Z53)</f>
        <v>30</v>
      </c>
      <c r="AA63" s="34">
        <f>SUM(AA6,AA10,AA53)</f>
        <v>117</v>
      </c>
      <c r="AB63" s="34">
        <f>SUM(AB6,AB10,AB53)</f>
        <v>12</v>
      </c>
      <c r="AC63" s="304">
        <f>SUM(AC6,AC10,AC53,AC62)</f>
        <v>30</v>
      </c>
    </row>
    <row r="64" spans="1:29" ht="18.399999999999999" thickBot="1">
      <c r="A64" s="35"/>
      <c r="B64" s="339"/>
      <c r="C64" s="374"/>
      <c r="D64" s="342"/>
      <c r="E64" s="359">
        <f>SUM(E63:F63)</f>
        <v>2421</v>
      </c>
      <c r="F64" s="360"/>
      <c r="G64" s="381"/>
      <c r="H64" s="205">
        <f>SUM(G11,G16,G17,G18,G19,G21,G54,G58,G59,G60,G62)</f>
        <v>61</v>
      </c>
      <c r="I64" s="316"/>
      <c r="J64" s="335">
        <f>SUM(J63:M63)</f>
        <v>291</v>
      </c>
      <c r="K64" s="336"/>
      <c r="L64" s="336"/>
      <c r="M64" s="337"/>
      <c r="N64" s="305"/>
      <c r="O64" s="382">
        <f>SUM(O63:R63)</f>
        <v>273</v>
      </c>
      <c r="P64" s="383"/>
      <c r="Q64" s="383"/>
      <c r="R64" s="384"/>
      <c r="S64" s="305"/>
      <c r="T64" s="335">
        <f>SUM(T63:W63)</f>
        <v>237</v>
      </c>
      <c r="U64" s="336"/>
      <c r="V64" s="336"/>
      <c r="W64" s="337"/>
      <c r="X64" s="305"/>
      <c r="Y64" s="335">
        <f>SUM(Y63:AB63)</f>
        <v>174</v>
      </c>
      <c r="Z64" s="336"/>
      <c r="AA64" s="336"/>
      <c r="AB64" s="337"/>
      <c r="AC64" s="305"/>
    </row>
    <row r="65" spans="1:29" ht="18.399999999999999" thickBot="1">
      <c r="A65" s="35"/>
      <c r="B65" s="340"/>
      <c r="C65" s="242"/>
      <c r="D65" s="323">
        <f>SUM(D63,E64)</f>
        <v>3090</v>
      </c>
      <c r="E65" s="377"/>
      <c r="F65" s="324"/>
      <c r="G65" s="214"/>
      <c r="H65" s="61"/>
      <c r="I65" s="210" t="s">
        <v>59</v>
      </c>
      <c r="J65" s="301" t="s">
        <v>52</v>
      </c>
      <c r="K65" s="302"/>
      <c r="L65" s="302"/>
      <c r="M65" s="303"/>
      <c r="N65" s="61"/>
      <c r="O65" s="301" t="s">
        <v>57</v>
      </c>
      <c r="P65" s="302"/>
      <c r="Q65" s="302"/>
      <c r="R65" s="303"/>
      <c r="S65" s="61"/>
      <c r="T65" s="301" t="s">
        <v>58</v>
      </c>
      <c r="U65" s="302"/>
      <c r="V65" s="302"/>
      <c r="W65" s="303"/>
      <c r="X65" s="61"/>
      <c r="Y65" s="301" t="s">
        <v>53</v>
      </c>
      <c r="Z65" s="302"/>
      <c r="AA65" s="302"/>
      <c r="AB65" s="303"/>
      <c r="AC65" s="61"/>
    </row>
    <row r="66" spans="1:29" ht="13.5" thickBot="1">
      <c r="A66" s="231"/>
      <c r="B66" s="195"/>
      <c r="C66" s="244"/>
      <c r="D66" s="200"/>
      <c r="E66" s="229"/>
      <c r="F66" s="199"/>
      <c r="G66" s="200"/>
      <c r="H66" s="200"/>
      <c r="I66" s="193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199"/>
      <c r="W66" s="199"/>
      <c r="X66" s="202"/>
      <c r="Y66" s="201"/>
      <c r="Z66" s="201"/>
      <c r="AA66" s="199"/>
      <c r="AB66" s="199"/>
      <c r="AC66" s="203"/>
    </row>
    <row r="67" spans="1:29" ht="15.4">
      <c r="A67" s="134"/>
      <c r="B67" s="135"/>
      <c r="C67" s="228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</row>
    <row r="68" spans="1:29" ht="18">
      <c r="A68" s="134"/>
      <c r="B68" s="207" t="s">
        <v>68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</row>
    <row r="69" spans="1:29" ht="72">
      <c r="A69" s="134"/>
      <c r="B69" s="208" t="s">
        <v>51</v>
      </c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</row>
    <row r="70" spans="1:29" ht="15.4">
      <c r="A70" s="134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</row>
    <row r="71" spans="1:29" ht="13.15">
      <c r="A71" s="113"/>
      <c r="B71" s="114"/>
      <c r="C71" s="346" t="s">
        <v>21</v>
      </c>
      <c r="D71" s="347"/>
      <c r="E71" s="348"/>
      <c r="F71" s="40"/>
      <c r="G71" s="40"/>
      <c r="H71" s="40"/>
    </row>
    <row r="72" spans="1:29" ht="13.15">
      <c r="A72" s="113"/>
      <c r="B72" s="114"/>
      <c r="C72" s="349" t="s">
        <v>22</v>
      </c>
      <c r="D72" s="350"/>
      <c r="E72" s="351"/>
      <c r="F72" s="40"/>
      <c r="G72" s="40"/>
      <c r="H72" s="40"/>
    </row>
    <row r="73" spans="1:29" ht="13.5" thickBot="1">
      <c r="A73" s="113"/>
      <c r="B73" s="118"/>
      <c r="C73" s="41"/>
      <c r="D73" s="41"/>
      <c r="E73" s="41"/>
      <c r="F73" s="40"/>
      <c r="G73" s="40"/>
      <c r="H73" s="40"/>
    </row>
    <row r="74" spans="1:29" ht="13.5" thickBot="1">
      <c r="A74" s="54"/>
      <c r="B74" s="343" t="s">
        <v>23</v>
      </c>
      <c r="C74" s="344"/>
      <c r="D74" s="344"/>
      <c r="E74" s="344"/>
      <c r="F74" s="344"/>
      <c r="G74" s="345"/>
      <c r="H74" s="216"/>
    </row>
    <row r="75" spans="1:29" ht="13.5" thickBot="1">
      <c r="A75" s="54"/>
      <c r="B75" s="356" t="s">
        <v>24</v>
      </c>
      <c r="C75" s="356" t="s">
        <v>25</v>
      </c>
      <c r="D75" s="124"/>
      <c r="E75" s="125"/>
      <c r="F75" s="125"/>
      <c r="G75" s="126"/>
      <c r="H75" s="217"/>
    </row>
    <row r="76" spans="1:29" ht="13.5" thickBot="1">
      <c r="A76" s="54"/>
      <c r="B76" s="357"/>
      <c r="C76" s="358"/>
      <c r="D76" s="124"/>
      <c r="E76" s="125"/>
      <c r="F76" s="125"/>
      <c r="G76" s="126"/>
      <c r="H76" s="217"/>
    </row>
    <row r="77" spans="1:29" ht="13.5" thickBot="1">
      <c r="A77" s="54"/>
      <c r="B77" s="357"/>
      <c r="C77" s="356" t="s">
        <v>26</v>
      </c>
      <c r="D77" s="124"/>
      <c r="E77" s="125"/>
      <c r="F77" s="125"/>
      <c r="G77" s="126"/>
      <c r="H77" s="217"/>
    </row>
    <row r="78" spans="1:29" ht="13.5" thickBot="1">
      <c r="A78" s="54"/>
      <c r="B78" s="358"/>
      <c r="C78" s="358"/>
      <c r="D78" s="124"/>
      <c r="E78" s="125"/>
      <c r="F78" s="125"/>
      <c r="G78" s="126"/>
      <c r="H78" s="217"/>
    </row>
    <row r="79" spans="1:29" ht="13.5" thickBot="1">
      <c r="A79" s="54"/>
      <c r="B79" s="356" t="s">
        <v>27</v>
      </c>
      <c r="C79" s="356" t="s">
        <v>25</v>
      </c>
      <c r="D79" s="124"/>
      <c r="E79" s="125"/>
      <c r="F79" s="125"/>
      <c r="G79" s="126"/>
      <c r="H79" s="217"/>
    </row>
    <row r="80" spans="1:29" ht="13.5" thickBot="1">
      <c r="A80" s="54"/>
      <c r="B80" s="357"/>
      <c r="C80" s="358"/>
      <c r="D80" s="124"/>
      <c r="E80" s="125"/>
      <c r="F80" s="125"/>
      <c r="G80" s="126"/>
      <c r="H80" s="217"/>
    </row>
    <row r="81" spans="1:8" ht="13.5" thickBot="1">
      <c r="A81" s="54"/>
      <c r="B81" s="357"/>
      <c r="C81" s="356" t="s">
        <v>26</v>
      </c>
      <c r="D81" s="124"/>
      <c r="E81" s="125"/>
      <c r="F81" s="125"/>
      <c r="G81" s="126"/>
      <c r="H81" s="217"/>
    </row>
    <row r="82" spans="1:8" ht="13.5" thickBot="1">
      <c r="A82" s="54"/>
      <c r="B82" s="358"/>
      <c r="C82" s="358"/>
      <c r="D82" s="124"/>
      <c r="E82" s="125"/>
      <c r="F82" s="125"/>
      <c r="G82" s="126"/>
      <c r="H82" s="217"/>
    </row>
  </sheetData>
  <mergeCells count="97">
    <mergeCell ref="T35:W35"/>
    <mergeCell ref="Y35:AB35"/>
    <mergeCell ref="Y49:AB49"/>
    <mergeCell ref="D51:F51"/>
    <mergeCell ref="AC63:AC64"/>
    <mergeCell ref="X63:X64"/>
    <mergeCell ref="S63:S64"/>
    <mergeCell ref="N63:N64"/>
    <mergeCell ref="O51:R51"/>
    <mergeCell ref="T51:W51"/>
    <mergeCell ref="Y51:AB51"/>
    <mergeCell ref="O48:R48"/>
    <mergeCell ref="T48:W48"/>
    <mergeCell ref="D49:F49"/>
    <mergeCell ref="E48:F48"/>
    <mergeCell ref="J49:M49"/>
    <mergeCell ref="AC33:AC34"/>
    <mergeCell ref="X33:X34"/>
    <mergeCell ref="S33:S34"/>
    <mergeCell ref="N33:N34"/>
    <mergeCell ref="G47:G48"/>
    <mergeCell ref="I47:I48"/>
    <mergeCell ref="AC47:AC48"/>
    <mergeCell ref="X47:X48"/>
    <mergeCell ref="S47:S48"/>
    <mergeCell ref="N47:N48"/>
    <mergeCell ref="O34:R34"/>
    <mergeCell ref="T34:W34"/>
    <mergeCell ref="Y34:AB34"/>
    <mergeCell ref="Y48:AB48"/>
    <mergeCell ref="J35:M35"/>
    <mergeCell ref="O35:R35"/>
    <mergeCell ref="T65:W65"/>
    <mergeCell ref="Y65:AB65"/>
    <mergeCell ref="E64:F64"/>
    <mergeCell ref="O65:R65"/>
    <mergeCell ref="O49:R49"/>
    <mergeCell ref="T49:W49"/>
    <mergeCell ref="O64:R64"/>
    <mergeCell ref="T64:W64"/>
    <mergeCell ref="Y64:AB64"/>
    <mergeCell ref="B63:B65"/>
    <mergeCell ref="C63:C64"/>
    <mergeCell ref="D63:D64"/>
    <mergeCell ref="J64:M64"/>
    <mergeCell ref="B33:B35"/>
    <mergeCell ref="C33:C34"/>
    <mergeCell ref="D33:D34"/>
    <mergeCell ref="B47:B49"/>
    <mergeCell ref="C47:C48"/>
    <mergeCell ref="D47:D48"/>
    <mergeCell ref="J48:M48"/>
    <mergeCell ref="D35:F35"/>
    <mergeCell ref="G33:G34"/>
    <mergeCell ref="D65:F65"/>
    <mergeCell ref="G63:G64"/>
    <mergeCell ref="I63:I64"/>
    <mergeCell ref="O3:S3"/>
    <mergeCell ref="T3:X3"/>
    <mergeCell ref="Y4:Z4"/>
    <mergeCell ref="AA4:AB4"/>
    <mergeCell ref="AC4:AC5"/>
    <mergeCell ref="A1:AC2"/>
    <mergeCell ref="A3:A5"/>
    <mergeCell ref="B3:B5"/>
    <mergeCell ref="D3:D5"/>
    <mergeCell ref="F3:F5"/>
    <mergeCell ref="G3:G5"/>
    <mergeCell ref="I3:I5"/>
    <mergeCell ref="J3:N3"/>
    <mergeCell ref="N4:N5"/>
    <mergeCell ref="O4:P4"/>
    <mergeCell ref="Q4:R4"/>
    <mergeCell ref="S4:S5"/>
    <mergeCell ref="X4:X5"/>
    <mergeCell ref="T4:U4"/>
    <mergeCell ref="V4:W4"/>
    <mergeCell ref="Y3:AC3"/>
    <mergeCell ref="C77:C78"/>
    <mergeCell ref="B79:B82"/>
    <mergeCell ref="C71:E71"/>
    <mergeCell ref="C72:E72"/>
    <mergeCell ref="B74:G74"/>
    <mergeCell ref="B75:B78"/>
    <mergeCell ref="C79:C80"/>
    <mergeCell ref="C81:C82"/>
    <mergeCell ref="I33:I34"/>
    <mergeCell ref="E34:F34"/>
    <mergeCell ref="C75:C76"/>
    <mergeCell ref="L4:M4"/>
    <mergeCell ref="H3:H5"/>
    <mergeCell ref="J34:M34"/>
    <mergeCell ref="J65:M65"/>
    <mergeCell ref="J51:M51"/>
    <mergeCell ref="C3:C5"/>
    <mergeCell ref="E3:E5"/>
    <mergeCell ref="J4:K4"/>
  </mergeCells>
  <phoneticPr fontId="2" type="noConversion"/>
  <pageMargins left="0.75" right="0.75" top="1" bottom="1" header="0.5" footer="0.5"/>
  <pageSetup paperSize="9" scale="13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stacjonarne</vt:lpstr>
      <vt:lpstr>niestacjonarne</vt:lpstr>
      <vt:lpstr>niestacjonarne!Obszar_wydruku</vt:lpstr>
      <vt:lpstr>stacjonarne!Obszar_wydruku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</dc:creator>
  <cp:lastModifiedBy>kacperwsge@outlook.com</cp:lastModifiedBy>
  <cp:lastPrinted>2018-12-03T10:54:21Z</cp:lastPrinted>
  <dcterms:created xsi:type="dcterms:W3CDTF">2011-11-03T09:26:04Z</dcterms:created>
  <dcterms:modified xsi:type="dcterms:W3CDTF">2020-08-03T02:20:57Z</dcterms:modified>
</cp:coreProperties>
</file>