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8" yWindow="60" windowWidth="12420" windowHeight="6600" activeTab="0"/>
  </bookViews>
  <sheets>
    <sheet name="stacjonarne" sheetId="1" r:id="rId1"/>
    <sheet name="niestacjonarne" sheetId="2" r:id="rId2"/>
  </sheets>
  <definedNames>
    <definedName name="_xlnm.Print_Area" localSheetId="1">'niestacjonarne'!$A$1:$AB$114</definedName>
    <definedName name="_xlnm.Print_Area" localSheetId="0">'stacjonarne'!$A$1:$R$114</definedName>
  </definedNames>
  <calcPr fullCalcOnLoad="1"/>
</workbook>
</file>

<file path=xl/sharedStrings.xml><?xml version="1.0" encoding="utf-8"?>
<sst xmlns="http://schemas.openxmlformats.org/spreadsheetml/2006/main" count="428" uniqueCount="108">
  <si>
    <t>Lp.</t>
  </si>
  <si>
    <t>ECTS</t>
  </si>
  <si>
    <t>E</t>
  </si>
  <si>
    <t>ZO</t>
  </si>
  <si>
    <t>PRZEDMIOTY PODSTAWOWE</t>
  </si>
  <si>
    <t>PRZEDMIOTY KIERUNKOWE</t>
  </si>
  <si>
    <t>Nazwa przedmiotu</t>
  </si>
  <si>
    <t>liczba godzin zajęć dydaktycznych wymagających bezpośredniego udziału nauczycieli akademickich i studentów</t>
  </si>
  <si>
    <t>liczba godzin pracy własnej studenta</t>
  </si>
  <si>
    <t>Z;E</t>
  </si>
  <si>
    <t>Semestr I</t>
  </si>
  <si>
    <t>Semestr II</t>
  </si>
  <si>
    <t>Semestr III</t>
  </si>
  <si>
    <t>Semestr IV</t>
  </si>
  <si>
    <t>e-learning
(E-l)</t>
  </si>
  <si>
    <t>W</t>
  </si>
  <si>
    <t>C</t>
  </si>
  <si>
    <t>Bezpośr.</t>
  </si>
  <si>
    <t>E-l</t>
  </si>
  <si>
    <t>A.</t>
  </si>
  <si>
    <t>B.</t>
  </si>
  <si>
    <t>C 1</t>
  </si>
  <si>
    <t>D.</t>
  </si>
  <si>
    <t>PRAKTYKI ZAWODOWE</t>
  </si>
  <si>
    <t xml:space="preserve">OGÓŁEM </t>
  </si>
  <si>
    <t>SEMINARIUM DYPLOMOWE
(w tym przygotowanie pracy dyplomowej i prezentacji do egzaminu dyplomowego)</t>
  </si>
  <si>
    <t>C 2</t>
  </si>
  <si>
    <t>C 3</t>
  </si>
  <si>
    <t>ZO;E</t>
  </si>
  <si>
    <t>Suma (kontakt + e-learning)</t>
  </si>
  <si>
    <r>
      <t xml:space="preserve">Przedmiot ogólnouczelniany (HIS) I </t>
    </r>
    <r>
      <rPr>
        <b/>
        <sz val="10"/>
        <rFont val="Garamond"/>
        <family val="1"/>
      </rPr>
      <t>(DO WYBORU*)</t>
    </r>
  </si>
  <si>
    <r>
      <t xml:space="preserve">Przedmiot ogólnouczelniany (HIS) II </t>
    </r>
    <r>
      <rPr>
        <b/>
        <sz val="10"/>
        <rFont val="Garamond"/>
        <family val="1"/>
      </rPr>
      <t>(DO WYBORU*)</t>
    </r>
  </si>
  <si>
    <t xml:space="preserve">Język obcy </t>
  </si>
  <si>
    <t>Obowiązkowe szkolenie BHP</t>
  </si>
  <si>
    <t>Obowiązkowe szkolenie biblioteczne</t>
  </si>
  <si>
    <t>PRZEDMIOTY DO WYBORU*</t>
  </si>
  <si>
    <t xml:space="preserve">Przedmiot ogólnouczelniany (HIS) I </t>
  </si>
  <si>
    <t>H</t>
  </si>
  <si>
    <t>S</t>
  </si>
  <si>
    <t xml:space="preserve">Przedmiot ogólnouczelniany (HIS) II </t>
  </si>
  <si>
    <t>Plan studiów
Kierunek: pedagogika
Forma studiów: studia stacjonarne
Poziom: studia drugiego stopnia
Profil: ogólnoakademicki</t>
  </si>
  <si>
    <t>Współczesne koncepcje filozofii i etyki</t>
  </si>
  <si>
    <t>Metodologia badań społecznych</t>
  </si>
  <si>
    <t>Andragogika</t>
  </si>
  <si>
    <t>Antropologia kulturowa</t>
  </si>
  <si>
    <t>Pedagogika ogólna</t>
  </si>
  <si>
    <t>Pedagogika porównawcza</t>
  </si>
  <si>
    <t>Edukacja zdrowotna i promocja zdrowia</t>
  </si>
  <si>
    <t>Etyka w zawodzie nauczyciela</t>
  </si>
  <si>
    <t>Logika</t>
  </si>
  <si>
    <t>Pedagogika przedszkolna z metodyką</t>
  </si>
  <si>
    <t>Edukacja polonistyczna z metodyką</t>
  </si>
  <si>
    <t>Edukacja fizyczno-zdrowotna z metodyką</t>
  </si>
  <si>
    <t>Pedagogika wczesnoszkolna z metodyką</t>
  </si>
  <si>
    <t>Edukacja techniczna i plastyczna z metodyką</t>
  </si>
  <si>
    <t>Edukacja matematyczna z metodyką</t>
  </si>
  <si>
    <t>Edukacja przyrodnicza z metodyką</t>
  </si>
  <si>
    <t>Muzyka i ruch w edukacji przedszkolnej i wczesnoszkolnej</t>
  </si>
  <si>
    <t>Współczesne koncepcje terapii dziecka</t>
  </si>
  <si>
    <t>Praca korekcyjno-kompensacyjna - warsztat</t>
  </si>
  <si>
    <t>Elementy logopedii i terapii zaburzeń mowy</t>
  </si>
  <si>
    <t>Współpraca placówek oświatowych z rodzicami dziecka o specjalnych potrzebach edukacyjnych</t>
  </si>
  <si>
    <t>Metodyka zajęć terapeutycznych dla dzieci z zaburzeniami rozwoju o podłożu psychogennym</t>
  </si>
  <si>
    <t>PRZEDMIOTY SPECJALNOŚCIOWE
Pedagogika resocjalizacyjna z kuratelą sądową</t>
  </si>
  <si>
    <t>Współczesne koncepcje resocjalizacji</t>
  </si>
  <si>
    <t>Metodyka pracy resocjalizacyjnej</t>
  </si>
  <si>
    <t>Polityka społeczna</t>
  </si>
  <si>
    <t>Pedagogika penitencjarna</t>
  </si>
  <si>
    <t>Odpowiedzialność karna nieletnich</t>
  </si>
  <si>
    <t>Patologie społeczne z elementami tworzenia programów profilaktycznych na użytek działań resocjalizacyjnych</t>
  </si>
  <si>
    <t>Prawo rodzinne i opiekuńcze</t>
  </si>
  <si>
    <t>Polski system penitencjarny</t>
  </si>
  <si>
    <t>Metody pracy penitencjarnej</t>
  </si>
  <si>
    <t>Metodyka pracy mediatora sądowego - warsztat</t>
  </si>
  <si>
    <t xml:space="preserve">Organizacja i zadania mediacji sądowej </t>
  </si>
  <si>
    <t>Metodyka pracy kuratora  - warsztat</t>
  </si>
  <si>
    <t>Organizacja i zadania kurateli sądowej</t>
  </si>
  <si>
    <t>Metoda projektów w pracy resocjalizacyjnej</t>
  </si>
  <si>
    <r>
      <t xml:space="preserve">Przedmiot ogólnouczelniany (HIS) I </t>
    </r>
    <r>
      <rPr>
        <b/>
        <sz val="10.5"/>
        <rFont val="Garamond"/>
        <family val="1"/>
      </rPr>
      <t>(DO WYBORU*)</t>
    </r>
  </si>
  <si>
    <r>
      <t xml:space="preserve">Przedmiot ogólnouczelniany (HIS) II </t>
    </r>
    <r>
      <rPr>
        <b/>
        <sz val="10.5"/>
        <rFont val="Garamond"/>
        <family val="1"/>
      </rPr>
      <t>(DO WYBORU*)</t>
    </r>
  </si>
  <si>
    <t>Statystyka z demografią</t>
  </si>
  <si>
    <t>Rewalidacja indywidualna dziecka - warsztat</t>
  </si>
  <si>
    <t>Emisja głosu - warsztat</t>
  </si>
  <si>
    <t>Wczesne wspomaganie rozwoju dziecka z metodyką - warsztat</t>
  </si>
  <si>
    <t>Metodyka zajęć terapeutycznych - warsztat</t>
  </si>
  <si>
    <t>Terapia pedagogiczna dzieci i młodzieży - warsztat</t>
  </si>
  <si>
    <t>Metodyka pracy socjoterapeutycznej - warsztat</t>
  </si>
  <si>
    <t>Metody diagnozy w resocjalizacji - warsztat</t>
  </si>
  <si>
    <t>Nowatorskie formy terapii  - warsztat</t>
  </si>
  <si>
    <t>Pedeutologia</t>
  </si>
  <si>
    <t>Plan studiów
Kierunek: pedagogika
Forma studiów: studia niestacjonarne
Poziom: studia drugiego stopnia
Profil: ogólnoakademicki</t>
  </si>
  <si>
    <t>Rewalidacja indywidualna  - warsztat metodyczny</t>
  </si>
  <si>
    <t>Terapia pedagogiczna dzieci i młodzieży</t>
  </si>
  <si>
    <t>Metodyka zajęć terapeutycznych</t>
  </si>
  <si>
    <t>Wspólpraca placówek oświatowych z rodzicami dziecka o specjalnych potrzebach edukacyjnych</t>
  </si>
  <si>
    <t>Metodyka zajęć terapeutycznych dla dzieci z aburzeniamni rozwoju o podłożu psychogennym</t>
  </si>
  <si>
    <t>Metodyka zajęć terapeutycznych dla dzieci z zaburzeniamni rozwoju o podłożu psychogennym</t>
  </si>
  <si>
    <t>3E; 8ZO</t>
  </si>
  <si>
    <t>1E; 7ZO</t>
  </si>
  <si>
    <t>2E; 8ZO</t>
  </si>
  <si>
    <t>1E; 9ZO</t>
  </si>
  <si>
    <t>1E, 7ZO</t>
  </si>
  <si>
    <r>
      <t>Pedagogika przedszkolna z wczesnoszkolną z terapią pedagogiczną</t>
    </r>
    <r>
      <rPr>
        <b/>
        <sz val="10"/>
        <rFont val="Garamond"/>
        <family val="1"/>
      </rPr>
      <t xml:space="preserve">
Osoby, które nie ukończyły studiów pierwszego stopnia o specjalności nauczycielskiej są zobowiązane do realizacji różnic programowych w postaci przedmiotów: Teoretyczne podstawy wychowania, Psychologia ogólna, Pojęcia i systemy pedagogiczne, Socjologia ogólna, Teoretyczne podstawy kształcenia, Filozofia, Historia myśli pedagogicznej w wymiarze przewidzianym w obowiązującym w WSGE planie studiów dla kierunku "pedagogika" na poziomie studiów pierwszego stopnia o specjalności Pedagogika przedszkolna i wczesnoszkolna. Ponadto zamiast praktyki zawodowej przewidzianej w powyższym planie realizują Praktykę I pedagogiczną obserwacyjną oraz Praktykę przedmiotowo-metodyczną zgodnie z programem i w wymiarze zgodnym z wspomnianym planem studiów.</t>
    </r>
  </si>
  <si>
    <t>4 E; 5 ZO</t>
  </si>
  <si>
    <t>4E, 5ZO</t>
  </si>
  <si>
    <t>PRZEDMIOTY W ZAKRESIE
Pedagogika przedszkolna z wczesnoszkolną z terapią pedagogiczną</t>
  </si>
  <si>
    <t>PRZEDMIOTY W ZAKRESIE
Pedagogika resocjalizacyjna z terapią pedagogiczną</t>
  </si>
  <si>
    <t>PRZEDMIOTY W ZAKRESIE
Pedagogika resocjalizacyjna z kuratelą sądową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</si>
</sst>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Garamond"/>
      <family val="1"/>
    </font>
    <font>
      <sz val="10"/>
      <name val="Arial CE"/>
      <family val="0"/>
    </font>
    <font>
      <b/>
      <sz val="10"/>
      <name val="Garamond"/>
      <family val="1"/>
    </font>
    <font>
      <b/>
      <sz val="12"/>
      <name val="Garamond"/>
      <family val="1"/>
    </font>
    <font>
      <b/>
      <i/>
      <sz val="10"/>
      <name val="Garamond"/>
      <family val="1"/>
    </font>
    <font>
      <sz val="10"/>
      <name val="Times New Roman"/>
      <family val="1"/>
    </font>
    <font>
      <b/>
      <sz val="9"/>
      <name val="Garamond"/>
      <family val="1"/>
    </font>
    <font>
      <sz val="9"/>
      <name val="Garamond"/>
      <family val="1"/>
    </font>
    <font>
      <b/>
      <sz val="14"/>
      <name val="Garamond"/>
      <family val="1"/>
    </font>
    <font>
      <i/>
      <sz val="10"/>
      <name val="Garamond"/>
      <family val="1"/>
    </font>
    <font>
      <sz val="10.5"/>
      <name val="Garamond"/>
      <family val="1"/>
    </font>
    <font>
      <b/>
      <sz val="10.5"/>
      <name val="Garamond"/>
      <family val="1"/>
    </font>
    <font>
      <i/>
      <sz val="12"/>
      <name val="Garamond"/>
      <family val="1"/>
    </font>
    <font>
      <sz val="12"/>
      <name val="Garamond"/>
      <family val="1"/>
    </font>
    <font>
      <b/>
      <u val="single"/>
      <sz val="10"/>
      <name val="Garamond"/>
      <family val="1"/>
    </font>
    <font>
      <b/>
      <i/>
      <sz val="10.5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Garamond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dashed"/>
      <right style="dashed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dashed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dashed"/>
      <top style="medium"/>
      <bottom style="medium"/>
    </border>
    <border>
      <left style="dashed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/>
      <bottom style="medium"/>
    </border>
    <border>
      <left style="dashed"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/>
    </border>
    <border>
      <left style="medium"/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00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1" fontId="3" fillId="36" borderId="20" xfId="53" applyNumberFormat="1" applyFont="1" applyFill="1" applyBorder="1" applyAlignment="1">
      <alignment horizontal="center" vertical="center" wrapText="1"/>
      <protection/>
    </xf>
    <xf numFmtId="0" fontId="5" fillId="33" borderId="20" xfId="0" applyFont="1" applyFill="1" applyBorder="1" applyAlignment="1">
      <alignment horizontal="center" vertical="center"/>
    </xf>
    <xf numFmtId="1" fontId="5" fillId="33" borderId="21" xfId="53" applyNumberFormat="1" applyFont="1" applyFill="1" applyBorder="1" applyAlignment="1">
      <alignment horizontal="center" vertical="center" wrapText="1"/>
      <protection/>
    </xf>
    <xf numFmtId="0" fontId="5" fillId="33" borderId="22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1" fontId="3" fillId="0" borderId="23" xfId="53" applyNumberFormat="1" applyFont="1" applyFill="1" applyBorder="1" applyAlignment="1">
      <alignment horizontal="center" vertical="center" wrapText="1"/>
      <protection/>
    </xf>
    <xf numFmtId="1" fontId="3" fillId="0" borderId="21" xfId="53" applyNumberFormat="1" applyFont="1" applyFill="1" applyBorder="1" applyAlignment="1">
      <alignment horizontal="center" vertical="center" wrapText="1"/>
      <protection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2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3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9" xfId="53" applyFont="1" applyFill="1" applyBorder="1" applyAlignment="1">
      <alignment horizontal="left" vertical="center" wrapText="1"/>
      <protection/>
    </xf>
    <xf numFmtId="0" fontId="3" fillId="34" borderId="11" xfId="53" applyFont="1" applyFill="1" applyBorder="1" applyAlignment="1">
      <alignment horizontal="left" vertical="center" wrapText="1"/>
      <protection/>
    </xf>
    <xf numFmtId="0" fontId="3" fillId="0" borderId="16" xfId="0" applyFont="1" applyFill="1" applyBorder="1" applyAlignment="1">
      <alignment horizontal="left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left" vertical="center" wrapText="1"/>
    </xf>
    <xf numFmtId="0" fontId="12" fillId="38" borderId="19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 vertical="center"/>
    </xf>
    <xf numFmtId="0" fontId="12" fillId="38" borderId="16" xfId="0" applyFont="1" applyFill="1" applyBorder="1" applyAlignment="1">
      <alignment horizontal="center" vertical="center"/>
    </xf>
    <xf numFmtId="0" fontId="12" fillId="38" borderId="39" xfId="0" applyFont="1" applyFill="1" applyBorder="1" applyAlignment="1">
      <alignment horizontal="center" vertical="center"/>
    </xf>
    <xf numFmtId="1" fontId="5" fillId="37" borderId="20" xfId="53" applyNumberFormat="1" applyFont="1" applyFill="1" applyBorder="1" applyAlignment="1">
      <alignment horizontal="center" vertical="center" wrapText="1"/>
      <protection/>
    </xf>
    <xf numFmtId="0" fontId="5" fillId="37" borderId="20" xfId="0" applyFont="1" applyFill="1" applyBorder="1" applyAlignment="1">
      <alignment horizontal="center" vertical="center"/>
    </xf>
    <xf numFmtId="0" fontId="14" fillId="37" borderId="20" xfId="0" applyFont="1" applyFill="1" applyBorder="1" applyAlignment="1">
      <alignment horizontal="center" vertical="center" wrapText="1"/>
    </xf>
    <xf numFmtId="0" fontId="12" fillId="39" borderId="19" xfId="0" applyFont="1" applyFill="1" applyBorder="1" applyAlignment="1">
      <alignment horizontal="center" vertical="center"/>
    </xf>
    <xf numFmtId="0" fontId="12" fillId="39" borderId="11" xfId="0" applyFont="1" applyFill="1" applyBorder="1" applyAlignment="1">
      <alignment horizontal="center" vertical="center"/>
    </xf>
    <xf numFmtId="0" fontId="12" fillId="39" borderId="16" xfId="0" applyFont="1" applyFill="1" applyBorder="1" applyAlignment="1">
      <alignment horizontal="center" vertical="center"/>
    </xf>
    <xf numFmtId="1" fontId="5" fillId="35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wrapText="1"/>
    </xf>
    <xf numFmtId="0" fontId="14" fillId="35" borderId="40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0" fontId="13" fillId="39" borderId="41" xfId="0" applyFont="1" applyFill="1" applyBorder="1" applyAlignment="1">
      <alignment vertical="center"/>
    </xf>
    <xf numFmtId="0" fontId="13" fillId="39" borderId="42" xfId="0" applyFont="1" applyFill="1" applyBorder="1" applyAlignment="1">
      <alignment vertical="center"/>
    </xf>
    <xf numFmtId="0" fontId="13" fillId="39" borderId="43" xfId="0" applyFont="1" applyFill="1" applyBorder="1" applyAlignment="1">
      <alignment vertical="center"/>
    </xf>
    <xf numFmtId="0" fontId="13" fillId="34" borderId="11" xfId="0" applyFont="1" applyFill="1" applyBorder="1" applyAlignment="1">
      <alignment horizontal="center" vertical="center"/>
    </xf>
    <xf numFmtId="0" fontId="13" fillId="39" borderId="44" xfId="0" applyFont="1" applyFill="1" applyBorder="1" applyAlignment="1">
      <alignment vertical="center"/>
    </xf>
    <xf numFmtId="0" fontId="13" fillId="39" borderId="0" xfId="0" applyFont="1" applyFill="1" applyBorder="1" applyAlignment="1">
      <alignment vertical="center"/>
    </xf>
    <xf numFmtId="0" fontId="13" fillId="39" borderId="18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39" borderId="46" xfId="0" applyFont="1" applyFill="1" applyBorder="1" applyAlignment="1">
      <alignment vertical="center"/>
    </xf>
    <xf numFmtId="0" fontId="13" fillId="39" borderId="47" xfId="0" applyFont="1" applyFill="1" applyBorder="1" applyAlignment="1">
      <alignment vertical="center"/>
    </xf>
    <xf numFmtId="0" fontId="13" fillId="39" borderId="48" xfId="0" applyFont="1" applyFill="1" applyBorder="1" applyAlignment="1">
      <alignment vertical="center"/>
    </xf>
    <xf numFmtId="0" fontId="13" fillId="34" borderId="17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 wrapText="1"/>
    </xf>
    <xf numFmtId="0" fontId="14" fillId="35" borderId="33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1" fontId="13" fillId="0" borderId="22" xfId="52" applyNumberFormat="1" applyFont="1" applyFill="1" applyBorder="1" applyAlignment="1">
      <alignment horizontal="left" vertical="center" wrapText="1"/>
      <protection/>
    </xf>
    <xf numFmtId="1" fontId="13" fillId="0" borderId="49" xfId="52" applyNumberFormat="1" applyFont="1" applyFill="1" applyBorder="1" applyAlignment="1">
      <alignment horizontal="left" vertical="center" wrapText="1"/>
      <protection/>
    </xf>
    <xf numFmtId="0" fontId="13" fillId="34" borderId="45" xfId="0" applyFont="1" applyFill="1" applyBorder="1" applyAlignment="1">
      <alignment horizontal="left" vertical="center" wrapText="1"/>
    </xf>
    <xf numFmtId="1" fontId="13" fillId="0" borderId="20" xfId="53" applyNumberFormat="1" applyFont="1" applyFill="1" applyBorder="1" applyAlignment="1">
      <alignment horizontal="center" vertical="center" wrapText="1"/>
      <protection/>
    </xf>
    <xf numFmtId="1" fontId="13" fillId="0" borderId="50" xfId="53" applyNumberFormat="1" applyFont="1" applyFill="1" applyBorder="1" applyAlignment="1">
      <alignment horizontal="center" vertical="center" wrapText="1"/>
      <protection/>
    </xf>
    <xf numFmtId="0" fontId="13" fillId="0" borderId="51" xfId="0" applyFont="1" applyFill="1" applyBorder="1" applyAlignment="1">
      <alignment horizontal="center" vertical="center" wrapText="1"/>
    </xf>
    <xf numFmtId="0" fontId="14" fillId="37" borderId="16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7" borderId="11" xfId="53" applyFont="1" applyFill="1" applyBorder="1" applyAlignment="1">
      <alignment horizontal="center" vertical="center" wrapText="1"/>
      <protection/>
    </xf>
    <xf numFmtId="1" fontId="13" fillId="40" borderId="20" xfId="53" applyNumberFormat="1" applyFont="1" applyFill="1" applyBorder="1" applyAlignment="1">
      <alignment horizontal="center" vertical="center" wrapText="1"/>
      <protection/>
    </xf>
    <xf numFmtId="0" fontId="13" fillId="40" borderId="51" xfId="0" applyFont="1" applyFill="1" applyBorder="1" applyAlignment="1">
      <alignment horizontal="center" vertical="center"/>
    </xf>
    <xf numFmtId="1" fontId="14" fillId="41" borderId="11" xfId="53" applyNumberFormat="1" applyFont="1" applyFill="1" applyBorder="1" applyAlignment="1">
      <alignment horizontal="center" vertical="center" wrapText="1"/>
      <protection/>
    </xf>
    <xf numFmtId="0" fontId="14" fillId="41" borderId="11" xfId="53" applyFont="1" applyFill="1" applyBorder="1" applyAlignment="1">
      <alignment horizontal="center" vertical="center" wrapText="1"/>
      <protection/>
    </xf>
    <xf numFmtId="0" fontId="14" fillId="41" borderId="16" xfId="0" applyFont="1" applyFill="1" applyBorder="1" applyAlignment="1">
      <alignment horizontal="center" vertical="center" wrapText="1"/>
    </xf>
    <xf numFmtId="3" fontId="14" fillId="41" borderId="10" xfId="0" applyNumberFormat="1" applyFont="1" applyFill="1" applyBorder="1" applyAlignment="1">
      <alignment horizontal="center" vertical="center" wrapText="1"/>
    </xf>
    <xf numFmtId="0" fontId="14" fillId="41" borderId="27" xfId="0" applyFont="1" applyFill="1" applyBorder="1" applyAlignment="1">
      <alignment horizontal="center" vertical="center" wrapText="1"/>
    </xf>
    <xf numFmtId="0" fontId="13" fillId="0" borderId="22" xfId="52" applyFont="1" applyFill="1" applyBorder="1" applyAlignment="1">
      <alignment horizontal="left" vertical="center" wrapText="1"/>
      <protection/>
    </xf>
    <xf numFmtId="3" fontId="14" fillId="35" borderId="15" xfId="0" applyNumberFormat="1" applyFont="1" applyFill="1" applyBorder="1" applyAlignment="1">
      <alignment horizontal="center" vertical="center"/>
    </xf>
    <xf numFmtId="1" fontId="14" fillId="35" borderId="12" xfId="0" applyNumberFormat="1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 wrapText="1"/>
    </xf>
    <xf numFmtId="0" fontId="13" fillId="35" borderId="52" xfId="0" applyFont="1" applyFill="1" applyBorder="1" applyAlignment="1">
      <alignment horizontal="center" vertical="center"/>
    </xf>
    <xf numFmtId="0" fontId="14" fillId="35" borderId="52" xfId="0" applyFont="1" applyFill="1" applyBorder="1" applyAlignment="1">
      <alignment horizontal="center" vertical="center"/>
    </xf>
    <xf numFmtId="0" fontId="14" fillId="35" borderId="53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9" xfId="0" applyFont="1" applyBorder="1" applyAlignment="1">
      <alignment horizontal="center" vertical="center" wrapText="1"/>
    </xf>
    <xf numFmtId="0" fontId="13" fillId="34" borderId="20" xfId="53" applyFont="1" applyFill="1" applyBorder="1" applyAlignment="1">
      <alignment horizontal="left" vertical="center" wrapText="1"/>
      <protection/>
    </xf>
    <xf numFmtId="1" fontId="14" fillId="37" borderId="11" xfId="53" applyNumberFormat="1" applyFont="1" applyFill="1" applyBorder="1" applyAlignment="1">
      <alignment horizontal="center" vertical="center" wrapText="1"/>
      <protection/>
    </xf>
    <xf numFmtId="1" fontId="13" fillId="0" borderId="23" xfId="53" applyNumberFormat="1" applyFont="1" applyFill="1" applyBorder="1" applyAlignment="1">
      <alignment horizontal="center" vertical="center" wrapText="1"/>
      <protection/>
    </xf>
    <xf numFmtId="0" fontId="13" fillId="34" borderId="2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1" fontId="13" fillId="0" borderId="21" xfId="53" applyNumberFormat="1" applyFont="1" applyFill="1" applyBorder="1" applyAlignment="1">
      <alignment horizontal="center" vertical="center" wrapText="1"/>
      <protection/>
    </xf>
    <xf numFmtId="0" fontId="13" fillId="34" borderId="24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4" fillId="37" borderId="21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1" fontId="13" fillId="0" borderId="54" xfId="0" applyNumberFormat="1" applyFont="1" applyFill="1" applyBorder="1" applyAlignment="1">
      <alignment horizontal="left" vertical="center" wrapText="1"/>
    </xf>
    <xf numFmtId="3" fontId="13" fillId="0" borderId="55" xfId="0" applyNumberFormat="1" applyFont="1" applyFill="1" applyBorder="1" applyAlignment="1">
      <alignment horizontal="center" vertical="center" wrapText="1"/>
    </xf>
    <xf numFmtId="3" fontId="13" fillId="0" borderId="56" xfId="0" applyNumberFormat="1" applyFont="1" applyFill="1" applyBorder="1" applyAlignment="1">
      <alignment horizontal="center" vertical="center" wrapText="1"/>
    </xf>
    <xf numFmtId="1" fontId="14" fillId="37" borderId="21" xfId="53" applyNumberFormat="1" applyFont="1" applyFill="1" applyBorder="1" applyAlignment="1">
      <alignment horizontal="center" vertical="center" wrapText="1"/>
      <protection/>
    </xf>
    <xf numFmtId="1" fontId="13" fillId="40" borderId="11" xfId="53" applyNumberFormat="1" applyFont="1" applyFill="1" applyBorder="1" applyAlignment="1">
      <alignment horizontal="center" vertical="center" wrapText="1"/>
      <protection/>
    </xf>
    <xf numFmtId="1" fontId="14" fillId="33" borderId="20" xfId="53" applyNumberFormat="1" applyFont="1" applyFill="1" applyBorder="1" applyAlignment="1">
      <alignment horizontal="center" vertical="center" wrapText="1"/>
      <protection/>
    </xf>
    <xf numFmtId="1" fontId="13" fillId="0" borderId="11" xfId="53" applyNumberFormat="1" applyFont="1" applyFill="1" applyBorder="1" applyAlignment="1">
      <alignment horizontal="center" vertical="center" wrapText="1"/>
      <protection/>
    </xf>
    <xf numFmtId="3" fontId="14" fillId="33" borderId="10" xfId="0" applyNumberFormat="1" applyFont="1" applyFill="1" applyBorder="1" applyAlignment="1">
      <alignment horizontal="center" vertical="center" wrapText="1"/>
    </xf>
    <xf numFmtId="1" fontId="13" fillId="0" borderId="36" xfId="0" applyNumberFormat="1" applyFont="1" applyFill="1" applyBorder="1" applyAlignment="1">
      <alignment horizontal="left" vertical="center" wrapText="1"/>
    </xf>
    <xf numFmtId="0" fontId="14" fillId="37" borderId="21" xfId="53" applyFont="1" applyFill="1" applyBorder="1" applyAlignment="1">
      <alignment horizontal="center" vertical="center" wrapText="1"/>
      <protection/>
    </xf>
    <xf numFmtId="0" fontId="14" fillId="33" borderId="20" xfId="53" applyFont="1" applyFill="1" applyBorder="1" applyAlignment="1">
      <alignment horizontal="center" vertical="center" wrapText="1"/>
      <protection/>
    </xf>
    <xf numFmtId="0" fontId="13" fillId="0" borderId="36" xfId="0" applyFont="1" applyFill="1" applyBorder="1" applyAlignment="1">
      <alignment/>
    </xf>
    <xf numFmtId="1" fontId="13" fillId="0" borderId="50" xfId="0" applyNumberFormat="1" applyFont="1" applyFill="1" applyBorder="1" applyAlignment="1">
      <alignment horizontal="left" vertical="center" wrapText="1"/>
    </xf>
    <xf numFmtId="0" fontId="14" fillId="35" borderId="31" xfId="0" applyFont="1" applyFill="1" applyBorder="1" applyAlignment="1">
      <alignment horizontal="center" vertical="center"/>
    </xf>
    <xf numFmtId="0" fontId="13" fillId="35" borderId="57" xfId="0" applyFont="1" applyFill="1" applyBorder="1" applyAlignment="1">
      <alignment horizontal="center" vertical="center"/>
    </xf>
    <xf numFmtId="0" fontId="13" fillId="35" borderId="58" xfId="0" applyFont="1" applyFill="1" applyBorder="1" applyAlignment="1">
      <alignment horizontal="center" vertical="center"/>
    </xf>
    <xf numFmtId="0" fontId="14" fillId="35" borderId="59" xfId="0" applyFont="1" applyFill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left" vertical="center" wrapText="1"/>
    </xf>
    <xf numFmtId="1" fontId="13" fillId="0" borderId="11" xfId="0" applyNumberFormat="1" applyFont="1" applyFill="1" applyBorder="1" applyAlignment="1">
      <alignment horizontal="left" vertical="center" wrapText="1"/>
    </xf>
    <xf numFmtId="1" fontId="14" fillId="33" borderId="11" xfId="53" applyNumberFormat="1" applyFont="1" applyFill="1" applyBorder="1" applyAlignment="1">
      <alignment horizontal="center" vertical="center" wrapText="1"/>
      <protection/>
    </xf>
    <xf numFmtId="0" fontId="13" fillId="34" borderId="16" xfId="0" applyFont="1" applyFill="1" applyBorder="1" applyAlignment="1">
      <alignment horizontal="center" vertical="center"/>
    </xf>
    <xf numFmtId="3" fontId="13" fillId="0" borderId="50" xfId="0" applyNumberFormat="1" applyFont="1" applyFill="1" applyBorder="1" applyAlignment="1">
      <alignment horizontal="center" vertical="center" wrapText="1"/>
    </xf>
    <xf numFmtId="0" fontId="14" fillId="33" borderId="11" xfId="53" applyFont="1" applyFill="1" applyBorder="1" applyAlignment="1">
      <alignment horizontal="center" vertical="center" wrapText="1"/>
      <protection/>
    </xf>
    <xf numFmtId="1" fontId="14" fillId="0" borderId="50" xfId="53" applyNumberFormat="1" applyFont="1" applyFill="1" applyBorder="1" applyAlignment="1">
      <alignment horizontal="center" vertical="center" wrapText="1"/>
      <protection/>
    </xf>
    <xf numFmtId="0" fontId="13" fillId="39" borderId="50" xfId="0" applyFont="1" applyFill="1" applyBorder="1" applyAlignment="1">
      <alignment horizontal="center" vertical="center"/>
    </xf>
    <xf numFmtId="0" fontId="13" fillId="39" borderId="30" xfId="0" applyFont="1" applyFill="1" applyBorder="1" applyAlignment="1">
      <alignment horizontal="center" vertical="center"/>
    </xf>
    <xf numFmtId="1" fontId="14" fillId="0" borderId="11" xfId="53" applyNumberFormat="1" applyFont="1" applyFill="1" applyBorder="1" applyAlignment="1">
      <alignment horizontal="center" vertical="center" wrapText="1"/>
      <protection/>
    </xf>
    <xf numFmtId="3" fontId="14" fillId="33" borderId="22" xfId="0" applyNumberFormat="1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1" fontId="13" fillId="0" borderId="20" xfId="0" applyNumberFormat="1" applyFont="1" applyFill="1" applyBorder="1" applyAlignment="1">
      <alignment horizontal="left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2" fillId="39" borderId="39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3" fontId="14" fillId="33" borderId="26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3" fontId="1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3" fontId="14" fillId="33" borderId="27" xfId="0" applyNumberFormat="1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vertical="center" wrapText="1"/>
    </xf>
    <xf numFmtId="0" fontId="10" fillId="34" borderId="60" xfId="0" applyFont="1" applyFill="1" applyBorder="1" applyAlignment="1">
      <alignment vertical="center" wrapText="1"/>
    </xf>
    <xf numFmtId="0" fontId="10" fillId="34" borderId="61" xfId="0" applyFont="1" applyFill="1" applyBorder="1" applyAlignment="1">
      <alignment vertical="center" wrapText="1"/>
    </xf>
    <xf numFmtId="1" fontId="14" fillId="0" borderId="20" xfId="53" applyNumberFormat="1" applyFont="1" applyFill="1" applyBorder="1" applyAlignment="1">
      <alignment horizontal="center" vertical="center" wrapText="1"/>
      <protection/>
    </xf>
    <xf numFmtId="0" fontId="13" fillId="39" borderId="34" xfId="0" applyFont="1" applyFill="1" applyBorder="1" applyAlignment="1">
      <alignment vertical="center"/>
    </xf>
    <xf numFmtId="0" fontId="13" fillId="39" borderId="62" xfId="0" applyFont="1" applyFill="1" applyBorder="1" applyAlignment="1">
      <alignment vertical="center"/>
    </xf>
    <xf numFmtId="0" fontId="13" fillId="39" borderId="63" xfId="0" applyFont="1" applyFill="1" applyBorder="1" applyAlignment="1">
      <alignment vertical="center"/>
    </xf>
    <xf numFmtId="0" fontId="13" fillId="42" borderId="0" xfId="0" applyFont="1" applyFill="1" applyAlignment="1">
      <alignment/>
    </xf>
    <xf numFmtId="3" fontId="13" fillId="42" borderId="64" xfId="0" applyNumberFormat="1" applyFont="1" applyFill="1" applyBorder="1" applyAlignment="1">
      <alignment vertical="center" wrapText="1"/>
    </xf>
    <xf numFmtId="3" fontId="13" fillId="42" borderId="29" xfId="0" applyNumberFormat="1" applyFont="1" applyFill="1" applyBorder="1" applyAlignment="1">
      <alignment vertical="center" wrapText="1"/>
    </xf>
    <xf numFmtId="3" fontId="13" fillId="42" borderId="37" xfId="0" applyNumberFormat="1" applyFont="1" applyFill="1" applyBorder="1" applyAlignment="1">
      <alignment vertical="center" wrapText="1"/>
    </xf>
    <xf numFmtId="3" fontId="13" fillId="42" borderId="44" xfId="0" applyNumberFormat="1" applyFont="1" applyFill="1" applyBorder="1" applyAlignment="1">
      <alignment vertical="center" wrapText="1"/>
    </xf>
    <xf numFmtId="3" fontId="13" fillId="42" borderId="0" xfId="0" applyNumberFormat="1" applyFont="1" applyFill="1" applyBorder="1" applyAlignment="1">
      <alignment vertical="center" wrapText="1"/>
    </xf>
    <xf numFmtId="3" fontId="13" fillId="42" borderId="18" xfId="0" applyNumberFormat="1" applyFont="1" applyFill="1" applyBorder="1" applyAlignment="1">
      <alignment vertical="center" wrapText="1"/>
    </xf>
    <xf numFmtId="3" fontId="13" fillId="42" borderId="46" xfId="0" applyNumberFormat="1" applyFont="1" applyFill="1" applyBorder="1" applyAlignment="1">
      <alignment vertical="center" wrapText="1"/>
    </xf>
    <xf numFmtId="3" fontId="13" fillId="42" borderId="47" xfId="0" applyNumberFormat="1" applyFont="1" applyFill="1" applyBorder="1" applyAlignment="1">
      <alignment vertical="center" wrapText="1"/>
    </xf>
    <xf numFmtId="3" fontId="13" fillId="42" borderId="48" xfId="0" applyNumberFormat="1" applyFont="1" applyFill="1" applyBorder="1" applyAlignment="1">
      <alignment vertical="center" wrapText="1"/>
    </xf>
    <xf numFmtId="3" fontId="14" fillId="33" borderId="65" xfId="0" applyNumberFormat="1" applyFont="1" applyFill="1" applyBorder="1" applyAlignment="1">
      <alignment horizontal="center" vertical="center"/>
    </xf>
    <xf numFmtId="0" fontId="13" fillId="39" borderId="0" xfId="0" applyFont="1" applyFill="1" applyBorder="1" applyAlignment="1">
      <alignment/>
    </xf>
    <xf numFmtId="0" fontId="13" fillId="39" borderId="18" xfId="0" applyFont="1" applyFill="1" applyBorder="1" applyAlignment="1">
      <alignment/>
    </xf>
    <xf numFmtId="0" fontId="13" fillId="39" borderId="62" xfId="0" applyFont="1" applyFill="1" applyBorder="1" applyAlignment="1">
      <alignment/>
    </xf>
    <xf numFmtId="0" fontId="13" fillId="39" borderId="63" xfId="0" applyFont="1" applyFill="1" applyBorder="1" applyAlignment="1">
      <alignment/>
    </xf>
    <xf numFmtId="3" fontId="13" fillId="39" borderId="64" xfId="0" applyNumberFormat="1" applyFont="1" applyFill="1" applyBorder="1" applyAlignment="1">
      <alignment vertical="center" wrapText="1"/>
    </xf>
    <xf numFmtId="3" fontId="13" fillId="39" borderId="44" xfId="0" applyNumberFormat="1" applyFont="1" applyFill="1" applyBorder="1" applyAlignment="1">
      <alignment vertical="center" wrapText="1"/>
    </xf>
    <xf numFmtId="3" fontId="13" fillId="39" borderId="46" xfId="0" applyNumberFormat="1" applyFont="1" applyFill="1" applyBorder="1" applyAlignment="1">
      <alignment vertical="center" wrapText="1"/>
    </xf>
    <xf numFmtId="3" fontId="13" fillId="42" borderId="41" xfId="0" applyNumberFormat="1" applyFont="1" applyFill="1" applyBorder="1" applyAlignment="1">
      <alignment vertical="center"/>
    </xf>
    <xf numFmtId="3" fontId="13" fillId="42" borderId="42" xfId="0" applyNumberFormat="1" applyFont="1" applyFill="1" applyBorder="1" applyAlignment="1">
      <alignment vertical="center"/>
    </xf>
    <xf numFmtId="3" fontId="13" fillId="42" borderId="43" xfId="0" applyNumberFormat="1" applyFont="1" applyFill="1" applyBorder="1" applyAlignment="1">
      <alignment vertical="center"/>
    </xf>
    <xf numFmtId="3" fontId="13" fillId="42" borderId="44" xfId="0" applyNumberFormat="1" applyFont="1" applyFill="1" applyBorder="1" applyAlignment="1">
      <alignment vertical="center"/>
    </xf>
    <xf numFmtId="3" fontId="13" fillId="42" borderId="0" xfId="0" applyNumberFormat="1" applyFont="1" applyFill="1" applyBorder="1" applyAlignment="1">
      <alignment vertical="center"/>
    </xf>
    <xf numFmtId="3" fontId="13" fillId="42" borderId="18" xfId="0" applyNumberFormat="1" applyFont="1" applyFill="1" applyBorder="1" applyAlignment="1">
      <alignment vertical="center"/>
    </xf>
    <xf numFmtId="3" fontId="13" fillId="42" borderId="34" xfId="0" applyNumberFormat="1" applyFont="1" applyFill="1" applyBorder="1" applyAlignment="1">
      <alignment vertical="center"/>
    </xf>
    <xf numFmtId="3" fontId="13" fillId="42" borderId="62" xfId="0" applyNumberFormat="1" applyFont="1" applyFill="1" applyBorder="1" applyAlignment="1">
      <alignment vertical="center"/>
    </xf>
    <xf numFmtId="3" fontId="13" fillId="42" borderId="63" xfId="0" applyNumberFormat="1" applyFont="1" applyFill="1" applyBorder="1" applyAlignment="1">
      <alignment vertical="center"/>
    </xf>
    <xf numFmtId="3" fontId="13" fillId="42" borderId="66" xfId="0" applyNumberFormat="1" applyFont="1" applyFill="1" applyBorder="1" applyAlignment="1">
      <alignment vertical="center" wrapText="1"/>
    </xf>
    <xf numFmtId="3" fontId="13" fillId="42" borderId="67" xfId="0" applyNumberFormat="1" applyFont="1" applyFill="1" applyBorder="1" applyAlignment="1">
      <alignment vertical="center" wrapText="1"/>
    </xf>
    <xf numFmtId="3" fontId="13" fillId="42" borderId="68" xfId="0" applyNumberFormat="1" applyFont="1" applyFill="1" applyBorder="1" applyAlignment="1">
      <alignment vertical="center" wrapText="1"/>
    </xf>
    <xf numFmtId="0" fontId="13" fillId="42" borderId="44" xfId="0" applyFont="1" applyFill="1" applyBorder="1" applyAlignment="1">
      <alignment vertical="center"/>
    </xf>
    <xf numFmtId="0" fontId="13" fillId="42" borderId="0" xfId="0" applyFont="1" applyFill="1" applyBorder="1" applyAlignment="1">
      <alignment vertical="center"/>
    </xf>
    <xf numFmtId="0" fontId="13" fillId="42" borderId="18" xfId="0" applyFont="1" applyFill="1" applyBorder="1" applyAlignment="1">
      <alignment vertical="center"/>
    </xf>
    <xf numFmtId="0" fontId="13" fillId="42" borderId="44" xfId="0" applyFont="1" applyFill="1" applyBorder="1" applyAlignment="1">
      <alignment/>
    </xf>
    <xf numFmtId="0" fontId="13" fillId="42" borderId="0" xfId="0" applyFont="1" applyFill="1" applyBorder="1" applyAlignment="1">
      <alignment/>
    </xf>
    <xf numFmtId="0" fontId="13" fillId="42" borderId="18" xfId="0" applyFont="1" applyFill="1" applyBorder="1" applyAlignment="1">
      <alignment/>
    </xf>
    <xf numFmtId="0" fontId="3" fillId="39" borderId="44" xfId="0" applyFont="1" applyFill="1" applyBorder="1" applyAlignment="1">
      <alignment vertical="center"/>
    </xf>
    <xf numFmtId="0" fontId="3" fillId="39" borderId="0" xfId="0" applyFont="1" applyFill="1" applyBorder="1" applyAlignment="1">
      <alignment vertical="center"/>
    </xf>
    <xf numFmtId="0" fontId="3" fillId="39" borderId="18" xfId="0" applyFont="1" applyFill="1" applyBorder="1" applyAlignment="1">
      <alignment vertical="center"/>
    </xf>
    <xf numFmtId="0" fontId="3" fillId="39" borderId="46" xfId="0" applyFont="1" applyFill="1" applyBorder="1" applyAlignment="1">
      <alignment vertical="center"/>
    </xf>
    <xf numFmtId="0" fontId="3" fillId="39" borderId="47" xfId="0" applyFont="1" applyFill="1" applyBorder="1" applyAlignment="1">
      <alignment vertical="center"/>
    </xf>
    <xf numFmtId="0" fontId="3" fillId="39" borderId="48" xfId="0" applyFont="1" applyFill="1" applyBorder="1" applyAlignment="1">
      <alignment vertical="center"/>
    </xf>
    <xf numFmtId="0" fontId="3" fillId="39" borderId="41" xfId="0" applyFont="1" applyFill="1" applyBorder="1" applyAlignment="1">
      <alignment vertical="center"/>
    </xf>
    <xf numFmtId="0" fontId="3" fillId="39" borderId="42" xfId="0" applyFont="1" applyFill="1" applyBorder="1" applyAlignment="1">
      <alignment vertical="center"/>
    </xf>
    <xf numFmtId="0" fontId="3" fillId="39" borderId="43" xfId="0" applyFont="1" applyFill="1" applyBorder="1" applyAlignment="1">
      <alignment vertical="center"/>
    </xf>
    <xf numFmtId="3" fontId="13" fillId="39" borderId="69" xfId="0" applyNumberFormat="1" applyFont="1" applyFill="1" applyBorder="1" applyAlignment="1">
      <alignment vertical="center" wrapText="1"/>
    </xf>
    <xf numFmtId="3" fontId="13" fillId="39" borderId="28" xfId="0" applyNumberFormat="1" applyFont="1" applyFill="1" applyBorder="1" applyAlignment="1">
      <alignment vertical="center" wrapText="1"/>
    </xf>
    <xf numFmtId="0" fontId="3" fillId="39" borderId="70" xfId="0" applyFont="1" applyFill="1" applyBorder="1" applyAlignment="1">
      <alignment/>
    </xf>
    <xf numFmtId="0" fontId="3" fillId="39" borderId="29" xfId="0" applyFont="1" applyFill="1" applyBorder="1" applyAlignment="1">
      <alignment/>
    </xf>
    <xf numFmtId="0" fontId="3" fillId="39" borderId="37" xfId="0" applyFont="1" applyFill="1" applyBorder="1" applyAlignment="1">
      <alignment/>
    </xf>
    <xf numFmtId="0" fontId="3" fillId="39" borderId="49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3" fillId="39" borderId="18" xfId="0" applyFont="1" applyFill="1" applyBorder="1" applyAlignment="1">
      <alignment/>
    </xf>
    <xf numFmtId="0" fontId="3" fillId="39" borderId="65" xfId="0" applyFont="1" applyFill="1" applyBorder="1" applyAlignment="1">
      <alignment/>
    </xf>
    <xf numFmtId="0" fontId="3" fillId="39" borderId="62" xfId="0" applyFont="1" applyFill="1" applyBorder="1" applyAlignment="1">
      <alignment/>
    </xf>
    <xf numFmtId="0" fontId="3" fillId="39" borderId="63" xfId="0" applyFont="1" applyFill="1" applyBorder="1" applyAlignment="1">
      <alignment/>
    </xf>
    <xf numFmtId="3" fontId="13" fillId="39" borderId="71" xfId="0" applyNumberFormat="1" applyFont="1" applyFill="1" applyBorder="1" applyAlignment="1">
      <alignment vertical="center" wrapText="1"/>
    </xf>
    <xf numFmtId="0" fontId="5" fillId="43" borderId="0" xfId="0" applyFont="1" applyFill="1" applyBorder="1" applyAlignment="1">
      <alignment horizontal="center" vertical="center"/>
    </xf>
    <xf numFmtId="0" fontId="5" fillId="43" borderId="0" xfId="0" applyFont="1" applyFill="1" applyBorder="1" applyAlignment="1">
      <alignment horizontal="center" vertical="center" wrapText="1"/>
    </xf>
    <xf numFmtId="0" fontId="6" fillId="43" borderId="0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horizontal="center" vertical="center"/>
    </xf>
    <xf numFmtId="0" fontId="3" fillId="43" borderId="0" xfId="0" applyFont="1" applyFill="1" applyAlignment="1">
      <alignment/>
    </xf>
    <xf numFmtId="0" fontId="14" fillId="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1" fontId="14" fillId="33" borderId="21" xfId="53" applyNumberFormat="1" applyFont="1" applyFill="1" applyBorder="1" applyAlignment="1">
      <alignment horizontal="center" vertical="center"/>
      <protection/>
    </xf>
    <xf numFmtId="0" fontId="5" fillId="35" borderId="33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16" fillId="35" borderId="3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/>
    </xf>
    <xf numFmtId="0" fontId="16" fillId="35" borderId="32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3" fontId="14" fillId="41" borderId="10" xfId="0" applyNumberFormat="1" applyFont="1" applyFill="1" applyBorder="1" applyAlignment="1">
      <alignment horizontal="center" vertical="center"/>
    </xf>
    <xf numFmtId="1" fontId="13" fillId="34" borderId="36" xfId="0" applyNumberFormat="1" applyFont="1" applyFill="1" applyBorder="1" applyAlignment="1">
      <alignment horizontal="left" vertical="center" wrapText="1"/>
    </xf>
    <xf numFmtId="0" fontId="14" fillId="35" borderId="33" xfId="0" applyFont="1" applyFill="1" applyBorder="1" applyAlignment="1">
      <alignment horizontal="center" vertical="center" wrapText="1"/>
    </xf>
    <xf numFmtId="0" fontId="13" fillId="35" borderId="31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horizontal="center" vertical="center" wrapText="1"/>
    </xf>
    <xf numFmtId="0" fontId="18" fillId="43" borderId="0" xfId="0" applyFont="1" applyFill="1" applyBorder="1" applyAlignment="1">
      <alignment horizontal="center" vertical="center" wrapText="1"/>
    </xf>
    <xf numFmtId="0" fontId="3" fillId="34" borderId="6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34" borderId="16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55" fillId="0" borderId="0" xfId="0" applyFont="1" applyAlignment="1">
      <alignment/>
    </xf>
    <xf numFmtId="0" fontId="14" fillId="33" borderId="72" xfId="0" applyFont="1" applyFill="1" applyBorder="1" applyAlignment="1">
      <alignment horizontal="center" vertical="center"/>
    </xf>
    <xf numFmtId="0" fontId="14" fillId="33" borderId="73" xfId="0" applyFont="1" applyFill="1" applyBorder="1" applyAlignment="1">
      <alignment horizontal="center" vertical="center"/>
    </xf>
    <xf numFmtId="0" fontId="14" fillId="33" borderId="74" xfId="0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 wrapText="1"/>
    </xf>
    <xf numFmtId="0" fontId="14" fillId="34" borderId="60" xfId="0" applyFont="1" applyFill="1" applyBorder="1" applyAlignment="1">
      <alignment horizontal="center" vertical="center" wrapText="1"/>
    </xf>
    <xf numFmtId="0" fontId="14" fillId="35" borderId="40" xfId="0" applyFont="1" applyFill="1" applyBorder="1" applyAlignment="1">
      <alignment horizontal="center" vertical="center"/>
    </xf>
    <xf numFmtId="0" fontId="14" fillId="35" borderId="60" xfId="0" applyFont="1" applyFill="1" applyBorder="1" applyAlignment="1">
      <alignment horizontal="center" vertical="center"/>
    </xf>
    <xf numFmtId="0" fontId="14" fillId="34" borderId="72" xfId="0" applyFont="1" applyFill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39" borderId="44" xfId="0" applyFont="1" applyFill="1" applyBorder="1" applyAlignment="1">
      <alignment horizontal="center" vertical="center"/>
    </xf>
    <xf numFmtId="0" fontId="13" fillId="39" borderId="0" xfId="0" applyFont="1" applyFill="1" applyBorder="1" applyAlignment="1">
      <alignment horizontal="center" vertical="center"/>
    </xf>
    <xf numFmtId="0" fontId="13" fillId="39" borderId="34" xfId="0" applyFont="1" applyFill="1" applyBorder="1" applyAlignment="1">
      <alignment horizontal="center" vertical="center"/>
    </xf>
    <xf numFmtId="0" fontId="13" fillId="39" borderId="62" xfId="0" applyFont="1" applyFill="1" applyBorder="1" applyAlignment="1">
      <alignment horizontal="center" vertical="center"/>
    </xf>
    <xf numFmtId="3" fontId="13" fillId="0" borderId="66" xfId="0" applyNumberFormat="1" applyFont="1" applyFill="1" applyBorder="1" applyAlignment="1">
      <alignment horizontal="center" vertical="center" wrapText="1"/>
    </xf>
    <xf numFmtId="3" fontId="13" fillId="0" borderId="67" xfId="0" applyNumberFormat="1" applyFont="1" applyFill="1" applyBorder="1" applyAlignment="1">
      <alignment horizontal="center" vertical="center" wrapText="1"/>
    </xf>
    <xf numFmtId="3" fontId="13" fillId="0" borderId="68" xfId="0" applyNumberFormat="1" applyFont="1" applyFill="1" applyBorder="1" applyAlignment="1">
      <alignment horizontal="center" vertical="center" wrapText="1"/>
    </xf>
    <xf numFmtId="0" fontId="9" fillId="39" borderId="40" xfId="0" applyFont="1" applyFill="1" applyBorder="1" applyAlignment="1">
      <alignment horizontal="center" vertical="center" wrapText="1"/>
    </xf>
    <xf numFmtId="0" fontId="9" fillId="39" borderId="60" xfId="0" applyFont="1" applyFill="1" applyBorder="1" applyAlignment="1">
      <alignment horizontal="center" vertical="center" wrapText="1"/>
    </xf>
    <xf numFmtId="0" fontId="9" fillId="39" borderId="61" xfId="0" applyFont="1" applyFill="1" applyBorder="1" applyAlignment="1">
      <alignment horizontal="center" vertical="center" wrapText="1"/>
    </xf>
    <xf numFmtId="0" fontId="18" fillId="35" borderId="72" xfId="0" applyFont="1" applyFill="1" applyBorder="1" applyAlignment="1">
      <alignment horizontal="center" vertical="center" wrapText="1"/>
    </xf>
    <xf numFmtId="0" fontId="18" fillId="35" borderId="73" xfId="0" applyFont="1" applyFill="1" applyBorder="1" applyAlignment="1">
      <alignment horizontal="center" vertical="center" wrapText="1"/>
    </xf>
    <xf numFmtId="0" fontId="18" fillId="35" borderId="74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40" borderId="72" xfId="0" applyFont="1" applyFill="1" applyBorder="1" applyAlignment="1">
      <alignment horizontal="center" vertical="center"/>
    </xf>
    <xf numFmtId="0" fontId="14" fillId="40" borderId="74" xfId="0" applyFont="1" applyFill="1" applyBorder="1" applyAlignment="1">
      <alignment horizontal="center" vertical="center"/>
    </xf>
    <xf numFmtId="0" fontId="14" fillId="34" borderId="72" xfId="0" applyFont="1" applyFill="1" applyBorder="1" applyAlignment="1">
      <alignment horizontal="center" vertical="center" wrapText="1"/>
    </xf>
    <xf numFmtId="0" fontId="14" fillId="37" borderId="72" xfId="0" applyFont="1" applyFill="1" applyBorder="1" applyAlignment="1">
      <alignment horizontal="center" vertical="center"/>
    </xf>
    <xf numFmtId="0" fontId="14" fillId="37" borderId="74" xfId="0" applyFont="1" applyFill="1" applyBorder="1" applyAlignment="1">
      <alignment horizontal="center" vertical="center"/>
    </xf>
    <xf numFmtId="1" fontId="14" fillId="33" borderId="72" xfId="0" applyNumberFormat="1" applyFont="1" applyFill="1" applyBorder="1" applyAlignment="1">
      <alignment horizontal="center" vertical="center"/>
    </xf>
    <xf numFmtId="3" fontId="14" fillId="33" borderId="72" xfId="0" applyNumberFormat="1" applyFont="1" applyFill="1" applyBorder="1" applyAlignment="1">
      <alignment horizontal="center" vertical="center"/>
    </xf>
    <xf numFmtId="0" fontId="17" fillId="0" borderId="40" xfId="0" applyNumberFormat="1" applyFont="1" applyBorder="1" applyAlignment="1">
      <alignment horizontal="center" wrapText="1"/>
    </xf>
    <xf numFmtId="0" fontId="5" fillId="0" borderId="60" xfId="0" applyNumberFormat="1" applyFont="1" applyBorder="1" applyAlignment="1">
      <alignment horizontal="center" wrapText="1"/>
    </xf>
    <xf numFmtId="0" fontId="5" fillId="0" borderId="61" xfId="0" applyNumberFormat="1" applyFont="1" applyBorder="1" applyAlignment="1">
      <alignment horizontal="center" wrapText="1"/>
    </xf>
    <xf numFmtId="0" fontId="5" fillId="39" borderId="65" xfId="0" applyFont="1" applyFill="1" applyBorder="1" applyAlignment="1">
      <alignment horizontal="center" vertical="center" wrapText="1"/>
    </xf>
    <xf numFmtId="0" fontId="5" fillId="39" borderId="62" xfId="0" applyFont="1" applyFill="1" applyBorder="1" applyAlignment="1">
      <alignment horizontal="center" vertical="center" wrapText="1"/>
    </xf>
    <xf numFmtId="0" fontId="5" fillId="39" borderId="54" xfId="0" applyFont="1" applyFill="1" applyBorder="1" applyAlignment="1">
      <alignment horizontal="center" vertical="center" wrapText="1"/>
    </xf>
    <xf numFmtId="0" fontId="13" fillId="39" borderId="41" xfId="0" applyFont="1" applyFill="1" applyBorder="1" applyAlignment="1">
      <alignment horizontal="center" vertical="center"/>
    </xf>
    <xf numFmtId="0" fontId="13" fillId="39" borderId="42" xfId="0" applyFont="1" applyFill="1" applyBorder="1" applyAlignment="1">
      <alignment horizontal="center" vertical="center"/>
    </xf>
    <xf numFmtId="0" fontId="13" fillId="39" borderId="43" xfId="0" applyFont="1" applyFill="1" applyBorder="1" applyAlignment="1">
      <alignment horizontal="center" vertical="center"/>
    </xf>
    <xf numFmtId="0" fontId="13" fillId="39" borderId="18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5" fillId="34" borderId="72" xfId="0" applyFont="1" applyFill="1" applyBorder="1" applyAlignment="1">
      <alignment horizontal="center" vertical="center" wrapText="1"/>
    </xf>
    <xf numFmtId="0" fontId="5" fillId="34" borderId="73" xfId="0" applyFont="1" applyFill="1" applyBorder="1" applyAlignment="1">
      <alignment horizontal="center" vertical="center" wrapText="1"/>
    </xf>
    <xf numFmtId="0" fontId="5" fillId="34" borderId="74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/>
    </xf>
    <xf numFmtId="0" fontId="5" fillId="34" borderId="60" xfId="0" applyFont="1" applyFill="1" applyBorder="1" applyAlignment="1">
      <alignment horizontal="center" vertical="center"/>
    </xf>
    <xf numFmtId="0" fontId="5" fillId="34" borderId="61" xfId="0" applyFont="1" applyFill="1" applyBorder="1" applyAlignment="1">
      <alignment horizontal="center" vertical="center"/>
    </xf>
    <xf numFmtId="0" fontId="7" fillId="34" borderId="75" xfId="0" applyFont="1" applyFill="1" applyBorder="1" applyAlignment="1">
      <alignment horizontal="center" vertical="center" wrapText="1"/>
    </xf>
    <xf numFmtId="0" fontId="7" fillId="34" borderId="76" xfId="0" applyFont="1" applyFill="1" applyBorder="1" applyAlignment="1">
      <alignment horizontal="center" vertical="center" wrapText="1"/>
    </xf>
    <xf numFmtId="0" fontId="7" fillId="34" borderId="77" xfId="0" applyFont="1" applyFill="1" applyBorder="1" applyAlignment="1">
      <alignment horizontal="center" vertical="center"/>
    </xf>
    <xf numFmtId="0" fontId="7" fillId="34" borderId="68" xfId="0" applyFont="1" applyFill="1" applyBorder="1" applyAlignment="1">
      <alignment horizontal="center" vertical="center"/>
    </xf>
    <xf numFmtId="0" fontId="7" fillId="34" borderId="78" xfId="0" applyFont="1" applyFill="1" applyBorder="1" applyAlignment="1">
      <alignment horizontal="center" vertical="center"/>
    </xf>
    <xf numFmtId="0" fontId="7" fillId="34" borderId="79" xfId="0" applyFont="1" applyFill="1" applyBorder="1" applyAlignment="1">
      <alignment horizontal="center" vertical="center"/>
    </xf>
    <xf numFmtId="0" fontId="7" fillId="34" borderId="80" xfId="0" applyFont="1" applyFill="1" applyBorder="1" applyAlignment="1">
      <alignment horizontal="center" vertical="center" wrapText="1"/>
    </xf>
    <xf numFmtId="0" fontId="7" fillId="34" borderId="81" xfId="0" applyFont="1" applyFill="1" applyBorder="1" applyAlignment="1">
      <alignment horizontal="center" vertical="center"/>
    </xf>
    <xf numFmtId="0" fontId="7" fillId="34" borderId="67" xfId="0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14" fillId="35" borderId="72" xfId="0" applyFont="1" applyFill="1" applyBorder="1" applyAlignment="1">
      <alignment horizontal="center" vertical="center" wrapText="1"/>
    </xf>
    <xf numFmtId="0" fontId="14" fillId="35" borderId="73" xfId="0" applyFont="1" applyFill="1" applyBorder="1" applyAlignment="1">
      <alignment horizontal="center" vertical="center" wrapText="1"/>
    </xf>
    <xf numFmtId="0" fontId="14" fillId="35" borderId="74" xfId="0" applyFont="1" applyFill="1" applyBorder="1" applyAlignment="1">
      <alignment horizontal="center" vertical="center" wrapText="1"/>
    </xf>
    <xf numFmtId="0" fontId="5" fillId="39" borderId="70" xfId="0" applyFont="1" applyFill="1" applyBorder="1" applyAlignment="1">
      <alignment horizontal="center" vertical="center" wrapText="1"/>
    </xf>
    <xf numFmtId="0" fontId="5" fillId="39" borderId="29" xfId="0" applyFont="1" applyFill="1" applyBorder="1" applyAlignment="1">
      <alignment horizontal="center" vertical="center" wrapText="1"/>
    </xf>
    <xf numFmtId="0" fontId="5" fillId="39" borderId="69" xfId="0" applyFont="1" applyFill="1" applyBorder="1" applyAlignment="1">
      <alignment horizontal="center" vertical="center" wrapText="1"/>
    </xf>
    <xf numFmtId="3" fontId="13" fillId="0" borderId="41" xfId="0" applyNumberFormat="1" applyFont="1" applyFill="1" applyBorder="1" applyAlignment="1">
      <alignment horizontal="center" vertical="center"/>
    </xf>
    <xf numFmtId="3" fontId="13" fillId="0" borderId="42" xfId="0" applyNumberFormat="1" applyFont="1" applyFill="1" applyBorder="1" applyAlignment="1">
      <alignment horizontal="center" vertical="center"/>
    </xf>
    <xf numFmtId="3" fontId="13" fillId="0" borderId="43" xfId="0" applyNumberFormat="1" applyFont="1" applyFill="1" applyBorder="1" applyAlignment="1">
      <alignment horizontal="center" vertical="center"/>
    </xf>
    <xf numFmtId="3" fontId="13" fillId="0" borderId="44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0" fontId="10" fillId="34" borderId="72" xfId="0" applyFont="1" applyFill="1" applyBorder="1" applyAlignment="1">
      <alignment horizontal="center" vertical="center" wrapText="1"/>
    </xf>
    <xf numFmtId="0" fontId="10" fillId="34" borderId="73" xfId="0" applyFont="1" applyFill="1" applyBorder="1" applyAlignment="1">
      <alignment horizontal="center" vertical="center" wrapText="1"/>
    </xf>
    <xf numFmtId="0" fontId="10" fillId="34" borderId="74" xfId="0" applyFont="1" applyFill="1" applyBorder="1" applyAlignment="1">
      <alignment horizontal="center" vertical="center" wrapText="1"/>
    </xf>
    <xf numFmtId="3" fontId="14" fillId="34" borderId="72" xfId="0" applyNumberFormat="1" applyFont="1" applyFill="1" applyBorder="1" applyAlignment="1">
      <alignment horizontal="center" vertical="center" wrapText="1"/>
    </xf>
    <xf numFmtId="3" fontId="14" fillId="34" borderId="72" xfId="0" applyNumberFormat="1" applyFont="1" applyFill="1" applyBorder="1" applyAlignment="1">
      <alignment horizontal="center" vertical="center"/>
    </xf>
    <xf numFmtId="0" fontId="13" fillId="39" borderId="64" xfId="0" applyFont="1" applyFill="1" applyBorder="1" applyAlignment="1">
      <alignment horizontal="center"/>
    </xf>
    <xf numFmtId="0" fontId="13" fillId="39" borderId="29" xfId="0" applyFont="1" applyFill="1" applyBorder="1" applyAlignment="1">
      <alignment horizontal="center"/>
    </xf>
    <xf numFmtId="0" fontId="13" fillId="39" borderId="37" xfId="0" applyFont="1" applyFill="1" applyBorder="1" applyAlignment="1">
      <alignment horizontal="center"/>
    </xf>
    <xf numFmtId="0" fontId="13" fillId="39" borderId="44" xfId="0" applyFont="1" applyFill="1" applyBorder="1" applyAlignment="1">
      <alignment horizontal="center"/>
    </xf>
    <xf numFmtId="0" fontId="13" fillId="39" borderId="0" xfId="0" applyFont="1" applyFill="1" applyBorder="1" applyAlignment="1">
      <alignment horizontal="center"/>
    </xf>
    <xf numFmtId="0" fontId="13" fillId="39" borderId="18" xfId="0" applyFont="1" applyFill="1" applyBorder="1" applyAlignment="1">
      <alignment horizontal="center"/>
    </xf>
    <xf numFmtId="0" fontId="13" fillId="39" borderId="46" xfId="0" applyFont="1" applyFill="1" applyBorder="1" applyAlignment="1">
      <alignment horizontal="center"/>
    </xf>
    <xf numFmtId="0" fontId="13" fillId="39" borderId="47" xfId="0" applyFont="1" applyFill="1" applyBorder="1" applyAlignment="1">
      <alignment horizontal="center"/>
    </xf>
    <xf numFmtId="0" fontId="13" fillId="39" borderId="48" xfId="0" applyFont="1" applyFill="1" applyBorder="1" applyAlignment="1">
      <alignment horizontal="center"/>
    </xf>
    <xf numFmtId="0" fontId="13" fillId="39" borderId="46" xfId="0" applyFont="1" applyFill="1" applyBorder="1" applyAlignment="1">
      <alignment horizontal="center" vertical="center"/>
    </xf>
    <xf numFmtId="0" fontId="13" fillId="39" borderId="47" xfId="0" applyFont="1" applyFill="1" applyBorder="1" applyAlignment="1">
      <alignment horizontal="center" vertical="center"/>
    </xf>
    <xf numFmtId="0" fontId="13" fillId="39" borderId="48" xfId="0" applyFont="1" applyFill="1" applyBorder="1" applyAlignment="1">
      <alignment horizontal="center" vertical="center"/>
    </xf>
    <xf numFmtId="3" fontId="13" fillId="39" borderId="44" xfId="0" applyNumberFormat="1" applyFont="1" applyFill="1" applyBorder="1" applyAlignment="1">
      <alignment horizontal="center" vertical="center" wrapText="1"/>
    </xf>
    <xf numFmtId="3" fontId="13" fillId="39" borderId="0" xfId="0" applyNumberFormat="1" applyFont="1" applyFill="1" applyBorder="1" applyAlignment="1">
      <alignment horizontal="center" vertical="center" wrapText="1"/>
    </xf>
    <xf numFmtId="3" fontId="13" fillId="39" borderId="18" xfId="0" applyNumberFormat="1" applyFont="1" applyFill="1" applyBorder="1" applyAlignment="1">
      <alignment horizontal="center" vertical="center" wrapText="1"/>
    </xf>
    <xf numFmtId="0" fontId="13" fillId="39" borderId="63" xfId="0" applyFont="1" applyFill="1" applyBorder="1" applyAlignment="1">
      <alignment horizontal="center" vertical="center"/>
    </xf>
    <xf numFmtId="3" fontId="13" fillId="42" borderId="64" xfId="0" applyNumberFormat="1" applyFont="1" applyFill="1" applyBorder="1" applyAlignment="1">
      <alignment horizontal="center" vertical="center" wrapText="1"/>
    </xf>
    <xf numFmtId="3" fontId="13" fillId="42" borderId="29" xfId="0" applyNumberFormat="1" applyFont="1" applyFill="1" applyBorder="1" applyAlignment="1">
      <alignment horizontal="center" vertical="center" wrapText="1"/>
    </xf>
    <xf numFmtId="3" fontId="13" fillId="42" borderId="37" xfId="0" applyNumberFormat="1" applyFont="1" applyFill="1" applyBorder="1" applyAlignment="1">
      <alignment horizontal="center" vertical="center" wrapText="1"/>
    </xf>
    <xf numFmtId="3" fontId="13" fillId="42" borderId="44" xfId="0" applyNumberFormat="1" applyFont="1" applyFill="1" applyBorder="1" applyAlignment="1">
      <alignment horizontal="center" vertical="center" wrapText="1"/>
    </xf>
    <xf numFmtId="3" fontId="13" fillId="42" borderId="0" xfId="0" applyNumberFormat="1" applyFont="1" applyFill="1" applyBorder="1" applyAlignment="1">
      <alignment horizontal="center" vertical="center" wrapText="1"/>
    </xf>
    <xf numFmtId="3" fontId="13" fillId="42" borderId="18" xfId="0" applyNumberFormat="1" applyFont="1" applyFill="1" applyBorder="1" applyAlignment="1">
      <alignment horizontal="center" vertical="center" wrapText="1"/>
    </xf>
    <xf numFmtId="3" fontId="13" fillId="42" borderId="46" xfId="0" applyNumberFormat="1" applyFont="1" applyFill="1" applyBorder="1" applyAlignment="1">
      <alignment horizontal="center" vertical="center" wrapText="1"/>
    </xf>
    <xf numFmtId="3" fontId="13" fillId="42" borderId="47" xfId="0" applyNumberFormat="1" applyFont="1" applyFill="1" applyBorder="1" applyAlignment="1">
      <alignment horizontal="center" vertical="center" wrapText="1"/>
    </xf>
    <xf numFmtId="3" fontId="13" fillId="42" borderId="48" xfId="0" applyNumberFormat="1" applyFont="1" applyFill="1" applyBorder="1" applyAlignment="1">
      <alignment horizontal="center" vertical="center" wrapText="1"/>
    </xf>
    <xf numFmtId="3" fontId="13" fillId="39" borderId="34" xfId="0" applyNumberFormat="1" applyFont="1" applyFill="1" applyBorder="1" applyAlignment="1">
      <alignment horizontal="center" vertical="center" wrapText="1"/>
    </xf>
    <xf numFmtId="3" fontId="13" fillId="39" borderId="62" xfId="0" applyNumberFormat="1" applyFont="1" applyFill="1" applyBorder="1" applyAlignment="1">
      <alignment horizontal="center" vertical="center" wrapText="1"/>
    </xf>
    <xf numFmtId="3" fontId="13" fillId="39" borderId="63" xfId="0" applyNumberFormat="1" applyFont="1" applyFill="1" applyBorder="1" applyAlignment="1">
      <alignment horizontal="center" vertical="center" wrapText="1"/>
    </xf>
    <xf numFmtId="0" fontId="3" fillId="42" borderId="64" xfId="0" applyFont="1" applyFill="1" applyBorder="1" applyAlignment="1">
      <alignment horizontal="center"/>
    </xf>
    <xf numFmtId="0" fontId="3" fillId="42" borderId="29" xfId="0" applyFont="1" applyFill="1" applyBorder="1" applyAlignment="1">
      <alignment horizontal="center"/>
    </xf>
    <xf numFmtId="0" fontId="3" fillId="42" borderId="37" xfId="0" applyFont="1" applyFill="1" applyBorder="1" applyAlignment="1">
      <alignment horizontal="center"/>
    </xf>
    <xf numFmtId="0" fontId="3" fillId="42" borderId="44" xfId="0" applyFont="1" applyFill="1" applyBorder="1" applyAlignment="1">
      <alignment horizontal="center"/>
    </xf>
    <xf numFmtId="0" fontId="3" fillId="42" borderId="0" xfId="0" applyFont="1" applyFill="1" applyAlignment="1">
      <alignment horizontal="center"/>
    </xf>
    <xf numFmtId="0" fontId="3" fillId="42" borderId="18" xfId="0" applyFont="1" applyFill="1" applyBorder="1" applyAlignment="1">
      <alignment horizontal="center"/>
    </xf>
    <xf numFmtId="0" fontId="3" fillId="42" borderId="46" xfId="0" applyFont="1" applyFill="1" applyBorder="1" applyAlignment="1">
      <alignment horizontal="center"/>
    </xf>
    <xf numFmtId="0" fontId="3" fillId="42" borderId="47" xfId="0" applyFont="1" applyFill="1" applyBorder="1" applyAlignment="1">
      <alignment horizontal="center"/>
    </xf>
    <xf numFmtId="0" fontId="3" fillId="42" borderId="48" xfId="0" applyFont="1" applyFill="1" applyBorder="1" applyAlignment="1">
      <alignment horizontal="center"/>
    </xf>
    <xf numFmtId="0" fontId="3" fillId="39" borderId="41" xfId="0" applyFont="1" applyFill="1" applyBorder="1" applyAlignment="1">
      <alignment horizontal="center" vertical="center"/>
    </xf>
    <xf numFmtId="0" fontId="3" fillId="39" borderId="42" xfId="0" applyFont="1" applyFill="1" applyBorder="1" applyAlignment="1">
      <alignment horizontal="center" vertical="center"/>
    </xf>
    <xf numFmtId="0" fontId="3" fillId="39" borderId="43" xfId="0" applyFont="1" applyFill="1" applyBorder="1" applyAlignment="1">
      <alignment horizontal="center" vertical="center"/>
    </xf>
    <xf numFmtId="0" fontId="3" fillId="39" borderId="44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/>
    </xf>
    <xf numFmtId="0" fontId="3" fillId="39" borderId="18" xfId="0" applyFont="1" applyFill="1" applyBorder="1" applyAlignment="1">
      <alignment horizontal="center" vertical="center"/>
    </xf>
    <xf numFmtId="0" fontId="3" fillId="39" borderId="46" xfId="0" applyFont="1" applyFill="1" applyBorder="1" applyAlignment="1">
      <alignment horizontal="center" vertical="center"/>
    </xf>
    <xf numFmtId="0" fontId="3" fillId="39" borderId="47" xfId="0" applyFont="1" applyFill="1" applyBorder="1" applyAlignment="1">
      <alignment horizontal="center" vertical="center"/>
    </xf>
    <xf numFmtId="0" fontId="3" fillId="39" borderId="48" xfId="0" applyFont="1" applyFill="1" applyBorder="1" applyAlignment="1">
      <alignment horizontal="center" vertical="center"/>
    </xf>
    <xf numFmtId="0" fontId="3" fillId="39" borderId="71" xfId="0" applyFont="1" applyFill="1" applyBorder="1" applyAlignment="1">
      <alignment horizontal="center" vertical="center"/>
    </xf>
    <xf numFmtId="0" fontId="3" fillId="39" borderId="45" xfId="0" applyFont="1" applyFill="1" applyBorder="1" applyAlignment="1">
      <alignment horizontal="center" vertical="center"/>
    </xf>
    <xf numFmtId="0" fontId="3" fillId="39" borderId="82" xfId="0" applyFont="1" applyFill="1" applyBorder="1" applyAlignment="1">
      <alignment horizontal="center" vertical="center"/>
    </xf>
    <xf numFmtId="0" fontId="3" fillId="42" borderId="64" xfId="0" applyFont="1" applyFill="1" applyBorder="1" applyAlignment="1">
      <alignment horizontal="center" vertical="center"/>
    </xf>
    <xf numFmtId="0" fontId="3" fillId="42" borderId="29" xfId="0" applyFont="1" applyFill="1" applyBorder="1" applyAlignment="1">
      <alignment horizontal="center" vertical="center"/>
    </xf>
    <xf numFmtId="0" fontId="3" fillId="42" borderId="37" xfId="0" applyFont="1" applyFill="1" applyBorder="1" applyAlignment="1">
      <alignment horizontal="center" vertical="center"/>
    </xf>
    <xf numFmtId="0" fontId="3" fillId="42" borderId="44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2" borderId="18" xfId="0" applyFont="1" applyFill="1" applyBorder="1" applyAlignment="1">
      <alignment horizontal="center" vertical="center"/>
    </xf>
    <xf numFmtId="0" fontId="3" fillId="42" borderId="46" xfId="0" applyFont="1" applyFill="1" applyBorder="1" applyAlignment="1">
      <alignment horizontal="center" vertical="center"/>
    </xf>
    <xf numFmtId="0" fontId="3" fillId="42" borderId="47" xfId="0" applyFont="1" applyFill="1" applyBorder="1" applyAlignment="1">
      <alignment horizontal="center" vertical="center"/>
    </xf>
    <xf numFmtId="0" fontId="3" fillId="42" borderId="48" xfId="0" applyFont="1" applyFill="1" applyBorder="1" applyAlignment="1">
      <alignment horizontal="center" vertical="center"/>
    </xf>
    <xf numFmtId="0" fontId="3" fillId="39" borderId="64" xfId="0" applyFont="1" applyFill="1" applyBorder="1" applyAlignment="1">
      <alignment horizontal="center" vertical="center"/>
    </xf>
    <xf numFmtId="0" fontId="3" fillId="39" borderId="69" xfId="0" applyFont="1" applyFill="1" applyBorder="1" applyAlignment="1">
      <alignment horizontal="center" vertical="center"/>
    </xf>
    <xf numFmtId="0" fontId="3" fillId="39" borderId="24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3" fillId="39" borderId="30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0" fontId="3" fillId="39" borderId="34" xfId="0" applyFont="1" applyFill="1" applyBorder="1" applyAlignment="1">
      <alignment horizontal="center" vertical="center"/>
    </xf>
    <xf numFmtId="0" fontId="3" fillId="39" borderId="62" xfId="0" applyFont="1" applyFill="1" applyBorder="1" applyAlignment="1">
      <alignment horizontal="center" vertical="center"/>
    </xf>
    <xf numFmtId="0" fontId="3" fillId="39" borderId="63" xfId="0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0" fontId="3" fillId="39" borderId="49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3" fillId="39" borderId="18" xfId="0" applyFont="1" applyFill="1" applyBorder="1" applyAlignment="1">
      <alignment horizontal="center"/>
    </xf>
    <xf numFmtId="0" fontId="3" fillId="39" borderId="65" xfId="0" applyFont="1" applyFill="1" applyBorder="1" applyAlignment="1">
      <alignment horizontal="center"/>
    </xf>
    <xf numFmtId="0" fontId="3" fillId="39" borderId="62" xfId="0" applyFont="1" applyFill="1" applyBorder="1" applyAlignment="1">
      <alignment horizontal="center"/>
    </xf>
    <xf numFmtId="0" fontId="3" fillId="39" borderId="63" xfId="0" applyFont="1" applyFill="1" applyBorder="1" applyAlignment="1">
      <alignment horizontal="center"/>
    </xf>
    <xf numFmtId="3" fontId="13" fillId="39" borderId="64" xfId="0" applyNumberFormat="1" applyFont="1" applyFill="1" applyBorder="1" applyAlignment="1">
      <alignment horizontal="center" vertical="center" wrapText="1"/>
    </xf>
    <xf numFmtId="3" fontId="13" fillId="39" borderId="69" xfId="0" applyNumberFormat="1" applyFont="1" applyFill="1" applyBorder="1" applyAlignment="1">
      <alignment horizontal="center" vertical="center" wrapText="1"/>
    </xf>
    <xf numFmtId="3" fontId="13" fillId="39" borderId="28" xfId="0" applyNumberFormat="1" applyFont="1" applyFill="1" applyBorder="1" applyAlignment="1">
      <alignment horizontal="center" vertical="center" wrapText="1"/>
    </xf>
    <xf numFmtId="3" fontId="13" fillId="39" borderId="46" xfId="0" applyNumberFormat="1" applyFont="1" applyFill="1" applyBorder="1" applyAlignment="1">
      <alignment horizontal="center" vertical="center" wrapText="1"/>
    </xf>
    <xf numFmtId="3" fontId="13" fillId="39" borderId="71" xfId="0" applyNumberFormat="1" applyFont="1" applyFill="1" applyBorder="1" applyAlignment="1">
      <alignment horizontal="center" vertical="center" wrapText="1"/>
    </xf>
    <xf numFmtId="0" fontId="15" fillId="34" borderId="72" xfId="0" applyFont="1" applyFill="1" applyBorder="1" applyAlignment="1">
      <alignment horizontal="center" vertical="center" wrapText="1"/>
    </xf>
    <xf numFmtId="0" fontId="15" fillId="34" borderId="74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60" xfId="0" applyFont="1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5" fillId="34" borderId="72" xfId="0" applyFont="1" applyFill="1" applyBorder="1" applyAlignment="1">
      <alignment horizontal="center" vertical="center"/>
    </xf>
    <xf numFmtId="0" fontId="15" fillId="34" borderId="74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14" fillId="35" borderId="61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/>
    </xf>
    <xf numFmtId="0" fontId="6" fillId="34" borderId="60" xfId="0" applyFont="1" applyFill="1" applyBorder="1" applyAlignment="1">
      <alignment horizontal="center" vertical="center"/>
    </xf>
    <xf numFmtId="0" fontId="6" fillId="34" borderId="61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7" fillId="34" borderId="83" xfId="0" applyFont="1" applyFill="1" applyBorder="1" applyAlignment="1">
      <alignment horizontal="center" vertical="center"/>
    </xf>
    <xf numFmtId="0" fontId="7" fillId="34" borderId="84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1" fontId="6" fillId="33" borderId="72" xfId="0" applyNumberFormat="1" applyFont="1" applyFill="1" applyBorder="1" applyAlignment="1">
      <alignment horizontal="center" vertical="center"/>
    </xf>
    <xf numFmtId="0" fontId="6" fillId="35" borderId="72" xfId="0" applyFont="1" applyFill="1" applyBorder="1" applyAlignment="1">
      <alignment horizontal="center" vertical="center"/>
    </xf>
    <xf numFmtId="0" fontId="6" fillId="35" borderId="73" xfId="0" applyFont="1" applyFill="1" applyBorder="1" applyAlignment="1">
      <alignment horizontal="center" vertical="center"/>
    </xf>
    <xf numFmtId="0" fontId="6" fillId="35" borderId="74" xfId="0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 vertical="center"/>
    </xf>
    <xf numFmtId="0" fontId="6" fillId="35" borderId="6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 wrapText="1"/>
    </xf>
    <xf numFmtId="0" fontId="5" fillId="35" borderId="72" xfId="0" applyFont="1" applyFill="1" applyBorder="1" applyAlignment="1">
      <alignment horizontal="center" vertical="center" wrapText="1"/>
    </xf>
    <xf numFmtId="0" fontId="5" fillId="35" borderId="74" xfId="0" applyFont="1" applyFill="1" applyBorder="1" applyAlignment="1">
      <alignment horizontal="center" vertical="center" wrapText="1"/>
    </xf>
    <xf numFmtId="0" fontId="6" fillId="34" borderId="74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 wrapText="1"/>
    </xf>
    <xf numFmtId="0" fontId="6" fillId="39" borderId="72" xfId="0" applyFont="1" applyFill="1" applyBorder="1" applyAlignment="1">
      <alignment horizontal="center" vertical="center"/>
    </xf>
    <xf numFmtId="0" fontId="6" fillId="39" borderId="74" xfId="0" applyFont="1" applyFill="1" applyBorder="1" applyAlignment="1">
      <alignment horizontal="center" vertical="center"/>
    </xf>
    <xf numFmtId="0" fontId="5" fillId="35" borderId="73" xfId="0" applyFont="1" applyFill="1" applyBorder="1" applyAlignment="1">
      <alignment horizontal="center" vertical="center" wrapText="1"/>
    </xf>
    <xf numFmtId="0" fontId="6" fillId="39" borderId="73" xfId="0" applyFont="1" applyFill="1" applyBorder="1" applyAlignment="1">
      <alignment horizontal="center" vertical="center"/>
    </xf>
    <xf numFmtId="0" fontId="5" fillId="39" borderId="72" xfId="0" applyFont="1" applyFill="1" applyBorder="1" applyAlignment="1">
      <alignment horizontal="center" vertical="center" wrapText="1"/>
    </xf>
    <xf numFmtId="0" fontId="5" fillId="39" borderId="73" xfId="0" applyFont="1" applyFill="1" applyBorder="1" applyAlignment="1">
      <alignment horizontal="center" vertical="center" wrapText="1"/>
    </xf>
    <xf numFmtId="0" fontId="5" fillId="39" borderId="74" xfId="0" applyFont="1" applyFill="1" applyBorder="1" applyAlignment="1">
      <alignment horizontal="center" vertical="center" wrapText="1"/>
    </xf>
    <xf numFmtId="0" fontId="6" fillId="34" borderId="85" xfId="0" applyFont="1" applyFill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Plany ZARZ Zarządzanie zasobami ludzkimi st. PL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6">
    <dxf/>
    <dxf>
      <fill>
        <patternFill>
          <bgColor indexed="22"/>
        </patternFill>
      </fill>
    </dxf>
    <dxf>
      <fill>
        <patternFill>
          <bgColor indexed="22"/>
        </patternFill>
      </fill>
    </dxf>
    <dxf/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tabSelected="1" view="pageBreakPreview" zoomScaleSheetLayoutView="100" zoomScalePageLayoutView="0" workbookViewId="0" topLeftCell="A71">
      <selection activeCell="B77" sqref="B77"/>
    </sheetView>
  </sheetViews>
  <sheetFormatPr defaultColWidth="8.8515625" defaultRowHeight="12.75"/>
  <cols>
    <col min="1" max="1" width="3.8515625" style="31" bestFit="1" customWidth="1"/>
    <col min="2" max="2" width="59.00390625" style="31" customWidth="1"/>
    <col min="3" max="3" width="15.28125" style="31" customWidth="1"/>
    <col min="4" max="4" width="9.00390625" style="31" customWidth="1"/>
    <col min="5" max="5" width="9.7109375" style="31" bestFit="1" customWidth="1"/>
    <col min="6" max="6" width="6.00390625" style="31" customWidth="1"/>
    <col min="7" max="8" width="8.421875" style="31" bestFit="1" customWidth="1"/>
    <col min="9" max="9" width="6.7109375" style="31" customWidth="1"/>
    <col min="10" max="11" width="8.421875" style="31" bestFit="1" customWidth="1"/>
    <col min="12" max="12" width="6.421875" style="31" customWidth="1"/>
    <col min="13" max="14" width="8.421875" style="31" bestFit="1" customWidth="1"/>
    <col min="15" max="15" width="6.8515625" style="31" customWidth="1"/>
    <col min="16" max="17" width="8.421875" style="31" bestFit="1" customWidth="1"/>
    <col min="18" max="18" width="6.8515625" style="31" customWidth="1"/>
    <col min="19" max="16384" width="8.8515625" style="31" customWidth="1"/>
  </cols>
  <sheetData>
    <row r="1" spans="1:18" ht="12.75">
      <c r="A1" s="323" t="s">
        <v>40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5"/>
    </row>
    <row r="2" spans="1:18" ht="87" customHeight="1" thickBot="1">
      <c r="A2" s="326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8"/>
    </row>
    <row r="3" spans="1:18" ht="13.5" thickBot="1">
      <c r="A3" s="329" t="s">
        <v>0</v>
      </c>
      <c r="B3" s="329" t="s">
        <v>6</v>
      </c>
      <c r="C3" s="329" t="s">
        <v>7</v>
      </c>
      <c r="D3" s="329" t="s">
        <v>8</v>
      </c>
      <c r="E3" s="329" t="s">
        <v>1</v>
      </c>
      <c r="F3" s="329" t="s">
        <v>28</v>
      </c>
      <c r="G3" s="332" t="s">
        <v>10</v>
      </c>
      <c r="H3" s="333"/>
      <c r="I3" s="334"/>
      <c r="J3" s="332" t="s">
        <v>11</v>
      </c>
      <c r="K3" s="333"/>
      <c r="L3" s="334"/>
      <c r="M3" s="332" t="s">
        <v>12</v>
      </c>
      <c r="N3" s="333"/>
      <c r="O3" s="334"/>
      <c r="P3" s="332" t="s">
        <v>13</v>
      </c>
      <c r="Q3" s="333"/>
      <c r="R3" s="334"/>
    </row>
    <row r="4" spans="1:18" ht="13.5" customHeight="1">
      <c r="A4" s="330"/>
      <c r="B4" s="330"/>
      <c r="C4" s="330"/>
      <c r="D4" s="330"/>
      <c r="E4" s="330"/>
      <c r="F4" s="330"/>
      <c r="G4" s="337" t="s">
        <v>15</v>
      </c>
      <c r="H4" s="339" t="s">
        <v>16</v>
      </c>
      <c r="I4" s="335" t="s">
        <v>1</v>
      </c>
      <c r="J4" s="337" t="s">
        <v>15</v>
      </c>
      <c r="K4" s="339" t="s">
        <v>16</v>
      </c>
      <c r="L4" s="335" t="s">
        <v>1</v>
      </c>
      <c r="M4" s="343" t="s">
        <v>15</v>
      </c>
      <c r="N4" s="342" t="s">
        <v>16</v>
      </c>
      <c r="O4" s="341" t="s">
        <v>1</v>
      </c>
      <c r="P4" s="337" t="s">
        <v>15</v>
      </c>
      <c r="Q4" s="339" t="s">
        <v>16</v>
      </c>
      <c r="R4" s="335" t="s">
        <v>1</v>
      </c>
    </row>
    <row r="5" spans="1:18" ht="95.25" customHeight="1" thickBot="1">
      <c r="A5" s="331"/>
      <c r="B5" s="331"/>
      <c r="C5" s="331"/>
      <c r="D5" s="331"/>
      <c r="E5" s="331"/>
      <c r="F5" s="331"/>
      <c r="G5" s="338"/>
      <c r="H5" s="340"/>
      <c r="I5" s="336"/>
      <c r="J5" s="338"/>
      <c r="K5" s="340"/>
      <c r="L5" s="336"/>
      <c r="M5" s="338"/>
      <c r="N5" s="340"/>
      <c r="O5" s="336"/>
      <c r="P5" s="338"/>
      <c r="Q5" s="340"/>
      <c r="R5" s="336"/>
    </row>
    <row r="6" spans="1:18" s="122" customFormat="1" ht="13.5" thickBot="1">
      <c r="A6" s="75" t="s">
        <v>19</v>
      </c>
      <c r="B6" s="118" t="s">
        <v>4</v>
      </c>
      <c r="C6" s="76">
        <f>SUM(C7:C9)</f>
        <v>195</v>
      </c>
      <c r="D6" s="77">
        <f>SUM(D7:D9)</f>
        <v>80</v>
      </c>
      <c r="E6" s="117">
        <f>SUM(E7:E9)</f>
        <v>10</v>
      </c>
      <c r="F6" s="76"/>
      <c r="G6" s="119">
        <f aca="true" t="shared" si="0" ref="G6:R6">SUM(G7:G9)</f>
        <v>45</v>
      </c>
      <c r="H6" s="119">
        <f t="shared" si="0"/>
        <v>60</v>
      </c>
      <c r="I6" s="120">
        <f t="shared" si="0"/>
        <v>6</v>
      </c>
      <c r="J6" s="119">
        <f t="shared" si="0"/>
        <v>0</v>
      </c>
      <c r="K6" s="119">
        <f t="shared" si="0"/>
        <v>30</v>
      </c>
      <c r="L6" s="120">
        <f t="shared" si="0"/>
        <v>1</v>
      </c>
      <c r="M6" s="119">
        <f t="shared" si="0"/>
        <v>0</v>
      </c>
      <c r="N6" s="119">
        <f t="shared" si="0"/>
        <v>30</v>
      </c>
      <c r="O6" s="120">
        <f t="shared" si="0"/>
        <v>1</v>
      </c>
      <c r="P6" s="119">
        <f t="shared" si="0"/>
        <v>0</v>
      </c>
      <c r="Q6" s="119">
        <f t="shared" si="0"/>
        <v>30</v>
      </c>
      <c r="R6" s="121">
        <f t="shared" si="0"/>
        <v>2</v>
      </c>
    </row>
    <row r="7" spans="1:18" s="122" customFormat="1" ht="13.5">
      <c r="A7" s="123">
        <v>1</v>
      </c>
      <c r="B7" s="124" t="s">
        <v>78</v>
      </c>
      <c r="C7" s="125">
        <v>45</v>
      </c>
      <c r="D7" s="108">
        <v>30</v>
      </c>
      <c r="E7" s="256">
        <v>3</v>
      </c>
      <c r="F7" s="126" t="s">
        <v>3</v>
      </c>
      <c r="G7" s="127">
        <v>30</v>
      </c>
      <c r="H7" s="128">
        <v>15</v>
      </c>
      <c r="I7" s="129">
        <v>3</v>
      </c>
      <c r="J7" s="319"/>
      <c r="K7" s="320"/>
      <c r="L7" s="321"/>
      <c r="M7" s="319"/>
      <c r="N7" s="320"/>
      <c r="O7" s="321"/>
      <c r="P7" s="319"/>
      <c r="Q7" s="320"/>
      <c r="R7" s="321"/>
    </row>
    <row r="8" spans="1:18" s="122" customFormat="1" ht="13.5">
      <c r="A8" s="130">
        <v>2</v>
      </c>
      <c r="B8" s="124" t="s">
        <v>79</v>
      </c>
      <c r="C8" s="125">
        <v>30</v>
      </c>
      <c r="D8" s="108">
        <v>20</v>
      </c>
      <c r="E8" s="256">
        <v>2</v>
      </c>
      <c r="F8" s="131" t="s">
        <v>3</v>
      </c>
      <c r="G8" s="132">
        <v>15</v>
      </c>
      <c r="H8" s="174">
        <v>15</v>
      </c>
      <c r="I8" s="88">
        <v>2</v>
      </c>
      <c r="J8" s="289"/>
      <c r="K8" s="290"/>
      <c r="L8" s="322"/>
      <c r="M8" s="289"/>
      <c r="N8" s="290"/>
      <c r="O8" s="322"/>
      <c r="P8" s="289"/>
      <c r="Q8" s="290"/>
      <c r="R8" s="322"/>
    </row>
    <row r="9" spans="1:18" s="122" customFormat="1" ht="15" customHeight="1" thickBot="1">
      <c r="A9" s="138">
        <v>3</v>
      </c>
      <c r="B9" s="133" t="s">
        <v>32</v>
      </c>
      <c r="C9" s="134">
        <v>120</v>
      </c>
      <c r="D9" s="139">
        <v>30</v>
      </c>
      <c r="E9" s="135">
        <v>5</v>
      </c>
      <c r="F9" s="254" t="s">
        <v>2</v>
      </c>
      <c r="G9" s="168"/>
      <c r="H9" s="93">
        <v>30</v>
      </c>
      <c r="I9" s="94">
        <v>1</v>
      </c>
      <c r="J9" s="167"/>
      <c r="K9" s="136">
        <v>30</v>
      </c>
      <c r="L9" s="140">
        <v>1</v>
      </c>
      <c r="M9" s="168"/>
      <c r="N9" s="93">
        <v>30</v>
      </c>
      <c r="O9" s="94">
        <v>1</v>
      </c>
      <c r="P9" s="167"/>
      <c r="Q9" s="136">
        <v>30</v>
      </c>
      <c r="R9" s="137">
        <v>2</v>
      </c>
    </row>
    <row r="10" spans="1:18" s="122" customFormat="1" ht="13.5" thickBot="1">
      <c r="A10" s="75" t="s">
        <v>20</v>
      </c>
      <c r="B10" s="118" t="s">
        <v>5</v>
      </c>
      <c r="C10" s="76">
        <f>SUM(C11:C22)</f>
        <v>510</v>
      </c>
      <c r="D10" s="77">
        <f>SUM(D11:D22)</f>
        <v>440</v>
      </c>
      <c r="E10" s="76">
        <f>SUM(E11:E22)</f>
        <v>38</v>
      </c>
      <c r="F10" s="77"/>
      <c r="G10" s="141">
        <f aca="true" t="shared" si="1" ref="G10:R10">SUM(G11:G22)</f>
        <v>135</v>
      </c>
      <c r="H10" s="141">
        <f t="shared" si="1"/>
        <v>165</v>
      </c>
      <c r="I10" s="118">
        <f t="shared" si="1"/>
        <v>24</v>
      </c>
      <c r="J10" s="141">
        <f t="shared" si="1"/>
        <v>60</v>
      </c>
      <c r="K10" s="141">
        <f t="shared" si="1"/>
        <v>150</v>
      </c>
      <c r="L10" s="118">
        <f t="shared" si="1"/>
        <v>14</v>
      </c>
      <c r="M10" s="141">
        <f t="shared" si="1"/>
        <v>0</v>
      </c>
      <c r="N10" s="141">
        <f t="shared" si="1"/>
        <v>0</v>
      </c>
      <c r="O10" s="118">
        <f t="shared" si="1"/>
        <v>0</v>
      </c>
      <c r="P10" s="141">
        <f t="shared" si="1"/>
        <v>0</v>
      </c>
      <c r="Q10" s="141">
        <f t="shared" si="1"/>
        <v>0</v>
      </c>
      <c r="R10" s="142">
        <f t="shared" si="1"/>
        <v>0</v>
      </c>
    </row>
    <row r="11" spans="1:18" s="122" customFormat="1" ht="13.5">
      <c r="A11" s="277">
        <v>4</v>
      </c>
      <c r="B11" s="154" t="s">
        <v>45</v>
      </c>
      <c r="C11" s="152">
        <v>60</v>
      </c>
      <c r="D11" s="147">
        <v>65</v>
      </c>
      <c r="E11" s="153">
        <v>5</v>
      </c>
      <c r="F11" s="169" t="s">
        <v>2</v>
      </c>
      <c r="G11" s="79">
        <v>30</v>
      </c>
      <c r="H11" s="80">
        <v>30</v>
      </c>
      <c r="I11" s="150">
        <v>5</v>
      </c>
      <c r="J11" s="81"/>
      <c r="K11" s="82"/>
      <c r="L11" s="83"/>
      <c r="M11" s="319"/>
      <c r="N11" s="320"/>
      <c r="O11" s="321"/>
      <c r="P11" s="319"/>
      <c r="Q11" s="320"/>
      <c r="R11" s="320"/>
    </row>
    <row r="12" spans="1:18" s="122" customFormat="1" ht="13.5">
      <c r="A12" s="278">
        <v>5</v>
      </c>
      <c r="B12" s="151" t="s">
        <v>80</v>
      </c>
      <c r="C12" s="146">
        <v>60</v>
      </c>
      <c r="D12" s="147">
        <f>(E12*25)-C12</f>
        <v>65</v>
      </c>
      <c r="E12" s="153">
        <v>5</v>
      </c>
      <c r="F12" s="169" t="s">
        <v>2</v>
      </c>
      <c r="G12" s="79">
        <v>30</v>
      </c>
      <c r="H12" s="80">
        <v>30</v>
      </c>
      <c r="I12" s="150">
        <v>5</v>
      </c>
      <c r="J12" s="85"/>
      <c r="K12" s="86"/>
      <c r="L12" s="87"/>
      <c r="M12" s="289"/>
      <c r="N12" s="290"/>
      <c r="O12" s="322"/>
      <c r="P12" s="289"/>
      <c r="Q12" s="290"/>
      <c r="R12" s="290"/>
    </row>
    <row r="13" spans="1:18" s="122" customFormat="1" ht="13.5">
      <c r="A13" s="130">
        <v>6</v>
      </c>
      <c r="B13" s="143" t="s">
        <v>42</v>
      </c>
      <c r="C13" s="152">
        <v>60</v>
      </c>
      <c r="D13" s="147">
        <f>(E13*25)-C13</f>
        <v>65</v>
      </c>
      <c r="E13" s="153">
        <v>5</v>
      </c>
      <c r="F13" s="169" t="s">
        <v>2</v>
      </c>
      <c r="G13" s="79">
        <v>30</v>
      </c>
      <c r="H13" s="80">
        <v>30</v>
      </c>
      <c r="I13" s="150">
        <v>5</v>
      </c>
      <c r="J13" s="85"/>
      <c r="K13" s="86"/>
      <c r="L13" s="87"/>
      <c r="M13" s="289"/>
      <c r="N13" s="290"/>
      <c r="O13" s="322"/>
      <c r="P13" s="289"/>
      <c r="Q13" s="290"/>
      <c r="R13" s="290"/>
    </row>
    <row r="14" spans="1:18" s="122" customFormat="1" ht="13.5">
      <c r="A14" s="130">
        <v>7</v>
      </c>
      <c r="B14" s="151" t="s">
        <v>43</v>
      </c>
      <c r="C14" s="152">
        <v>45</v>
      </c>
      <c r="D14" s="147">
        <v>55</v>
      </c>
      <c r="E14" s="148">
        <v>4</v>
      </c>
      <c r="F14" s="169" t="s">
        <v>2</v>
      </c>
      <c r="G14" s="79">
        <v>15</v>
      </c>
      <c r="H14" s="80">
        <v>30</v>
      </c>
      <c r="I14" s="150">
        <v>4</v>
      </c>
      <c r="J14" s="85"/>
      <c r="K14" s="86"/>
      <c r="L14" s="87"/>
      <c r="M14" s="289"/>
      <c r="N14" s="290"/>
      <c r="O14" s="322"/>
      <c r="P14" s="289"/>
      <c r="Q14" s="290"/>
      <c r="R14" s="290"/>
    </row>
    <row r="15" spans="1:18" s="122" customFormat="1" ht="13.5">
      <c r="A15" s="130">
        <v>8</v>
      </c>
      <c r="B15" s="151" t="s">
        <v>44</v>
      </c>
      <c r="C15" s="152">
        <v>45</v>
      </c>
      <c r="D15" s="147">
        <v>30</v>
      </c>
      <c r="E15" s="153">
        <v>3</v>
      </c>
      <c r="F15" s="149" t="s">
        <v>3</v>
      </c>
      <c r="G15" s="79">
        <v>15</v>
      </c>
      <c r="H15" s="80">
        <v>30</v>
      </c>
      <c r="I15" s="150">
        <v>3</v>
      </c>
      <c r="J15" s="85"/>
      <c r="K15" s="86"/>
      <c r="L15" s="87"/>
      <c r="M15" s="289"/>
      <c r="N15" s="290"/>
      <c r="O15" s="322"/>
      <c r="P15" s="289"/>
      <c r="Q15" s="290"/>
      <c r="R15" s="290"/>
    </row>
    <row r="16" spans="1:18" s="122" customFormat="1" ht="13.5">
      <c r="A16" s="130">
        <v>9</v>
      </c>
      <c r="B16" s="143" t="s">
        <v>41</v>
      </c>
      <c r="C16" s="146">
        <v>30</v>
      </c>
      <c r="D16" s="147">
        <v>20</v>
      </c>
      <c r="E16" s="148">
        <v>2</v>
      </c>
      <c r="F16" s="149" t="s">
        <v>3</v>
      </c>
      <c r="G16" s="79">
        <v>15</v>
      </c>
      <c r="H16" s="80">
        <v>15</v>
      </c>
      <c r="I16" s="150">
        <v>2</v>
      </c>
      <c r="J16" s="189"/>
      <c r="K16" s="190"/>
      <c r="L16" s="191"/>
      <c r="M16" s="289"/>
      <c r="N16" s="290"/>
      <c r="O16" s="322"/>
      <c r="P16" s="289"/>
      <c r="Q16" s="290"/>
      <c r="R16" s="290"/>
    </row>
    <row r="17" spans="1:18" s="122" customFormat="1" ht="13.5">
      <c r="A17" s="130">
        <v>10</v>
      </c>
      <c r="B17" s="151" t="s">
        <v>46</v>
      </c>
      <c r="C17" s="152">
        <v>45</v>
      </c>
      <c r="D17" s="147">
        <v>55</v>
      </c>
      <c r="E17" s="148">
        <v>4</v>
      </c>
      <c r="F17" s="169" t="s">
        <v>2</v>
      </c>
      <c r="G17" s="193"/>
      <c r="H17" s="194"/>
      <c r="I17" s="195"/>
      <c r="J17" s="79">
        <v>15</v>
      </c>
      <c r="K17" s="80">
        <v>30</v>
      </c>
      <c r="L17" s="150">
        <v>4</v>
      </c>
      <c r="M17" s="289"/>
      <c r="N17" s="290"/>
      <c r="O17" s="322"/>
      <c r="P17" s="289"/>
      <c r="Q17" s="290"/>
      <c r="R17" s="290"/>
    </row>
    <row r="18" spans="1:18" s="122" customFormat="1" ht="13.5">
      <c r="A18" s="84">
        <v>11</v>
      </c>
      <c r="B18" s="151" t="s">
        <v>89</v>
      </c>
      <c r="C18" s="146">
        <v>45</v>
      </c>
      <c r="D18" s="147">
        <f>(E18*25)-C18</f>
        <v>30</v>
      </c>
      <c r="E18" s="148">
        <v>3</v>
      </c>
      <c r="F18" s="149" t="s">
        <v>3</v>
      </c>
      <c r="G18" s="196"/>
      <c r="H18" s="197"/>
      <c r="I18" s="198"/>
      <c r="J18" s="79">
        <v>15</v>
      </c>
      <c r="K18" s="80">
        <v>30</v>
      </c>
      <c r="L18" s="150">
        <v>3</v>
      </c>
      <c r="M18" s="289"/>
      <c r="N18" s="290"/>
      <c r="O18" s="322"/>
      <c r="P18" s="289"/>
      <c r="Q18" s="290"/>
      <c r="R18" s="290"/>
    </row>
    <row r="19" spans="1:18" s="122" customFormat="1" ht="13.5">
      <c r="A19" s="130">
        <v>12</v>
      </c>
      <c r="B19" s="173" t="s">
        <v>49</v>
      </c>
      <c r="C19" s="146">
        <v>30</v>
      </c>
      <c r="D19" s="147">
        <v>20</v>
      </c>
      <c r="E19" s="148">
        <v>2</v>
      </c>
      <c r="F19" s="149" t="s">
        <v>3</v>
      </c>
      <c r="G19" s="196"/>
      <c r="H19" s="197"/>
      <c r="I19" s="198"/>
      <c r="J19" s="79">
        <v>15</v>
      </c>
      <c r="K19" s="80">
        <v>15</v>
      </c>
      <c r="L19" s="150">
        <v>2</v>
      </c>
      <c r="M19" s="289"/>
      <c r="N19" s="290"/>
      <c r="O19" s="322"/>
      <c r="P19" s="289"/>
      <c r="Q19" s="290"/>
      <c r="R19" s="290"/>
    </row>
    <row r="20" spans="1:18" s="122" customFormat="1" ht="13.5">
      <c r="A20" s="84">
        <v>13</v>
      </c>
      <c r="B20" s="155" t="s">
        <v>47</v>
      </c>
      <c r="C20" s="146">
        <v>30</v>
      </c>
      <c r="D20" s="147">
        <v>20</v>
      </c>
      <c r="E20" s="148">
        <v>2</v>
      </c>
      <c r="F20" s="149" t="s">
        <v>3</v>
      </c>
      <c r="G20" s="196"/>
      <c r="H20" s="197"/>
      <c r="I20" s="198"/>
      <c r="J20" s="79">
        <v>15</v>
      </c>
      <c r="K20" s="80">
        <v>15</v>
      </c>
      <c r="L20" s="150">
        <v>2</v>
      </c>
      <c r="M20" s="289"/>
      <c r="N20" s="290"/>
      <c r="O20" s="322"/>
      <c r="P20" s="289"/>
      <c r="Q20" s="290"/>
      <c r="R20" s="290"/>
    </row>
    <row r="21" spans="1:18" s="122" customFormat="1" ht="13.5">
      <c r="A21" s="84">
        <v>14</v>
      </c>
      <c r="B21" s="151" t="s">
        <v>82</v>
      </c>
      <c r="C21" s="152">
        <v>45</v>
      </c>
      <c r="D21" s="147">
        <v>5</v>
      </c>
      <c r="E21" s="153">
        <v>2</v>
      </c>
      <c r="F21" s="149" t="s">
        <v>3</v>
      </c>
      <c r="G21" s="192"/>
      <c r="H21" s="192"/>
      <c r="I21" s="192"/>
      <c r="J21" s="79"/>
      <c r="K21" s="80">
        <v>45</v>
      </c>
      <c r="L21" s="150">
        <v>2</v>
      </c>
      <c r="M21" s="289"/>
      <c r="N21" s="290"/>
      <c r="O21" s="322"/>
      <c r="P21" s="289"/>
      <c r="Q21" s="290"/>
      <c r="R21" s="290"/>
    </row>
    <row r="22" spans="1:18" s="122" customFormat="1" ht="13.5" thickBot="1">
      <c r="A22" s="163">
        <v>15</v>
      </c>
      <c r="B22" s="155" t="s">
        <v>48</v>
      </c>
      <c r="C22" s="146">
        <v>15</v>
      </c>
      <c r="D22" s="147">
        <v>10</v>
      </c>
      <c r="E22" s="148">
        <v>1</v>
      </c>
      <c r="F22" s="149" t="s">
        <v>3</v>
      </c>
      <c r="G22" s="199"/>
      <c r="H22" s="200"/>
      <c r="I22" s="201"/>
      <c r="J22" s="79"/>
      <c r="K22" s="80">
        <v>15</v>
      </c>
      <c r="L22" s="150">
        <v>1</v>
      </c>
      <c r="M22" s="289"/>
      <c r="N22" s="290"/>
      <c r="O22" s="322"/>
      <c r="P22" s="289"/>
      <c r="Q22" s="290"/>
      <c r="R22" s="290"/>
    </row>
    <row r="23" spans="1:18" s="122" customFormat="1" ht="27" thickBot="1">
      <c r="A23" s="156" t="s">
        <v>21</v>
      </c>
      <c r="B23" s="118" t="s">
        <v>105</v>
      </c>
      <c r="C23" s="76">
        <f>SUM(C24:C41)</f>
        <v>870</v>
      </c>
      <c r="D23" s="77">
        <f>SUM(D24:D41)</f>
        <v>655</v>
      </c>
      <c r="E23" s="117">
        <f>SUM(E24:E41)</f>
        <v>61</v>
      </c>
      <c r="F23" s="77"/>
      <c r="G23" s="77">
        <f>SUM(G24:G41)</f>
        <v>0</v>
      </c>
      <c r="H23" s="77">
        <f>SUM(H24:H41)</f>
        <v>0</v>
      </c>
      <c r="I23" s="78">
        <f>SUM(I24:I41)</f>
        <v>0</v>
      </c>
      <c r="J23" s="77">
        <f aca="true" t="shared" si="2" ref="J23:Q23">SUM(J24:J41)</f>
        <v>90</v>
      </c>
      <c r="K23" s="77">
        <f t="shared" si="2"/>
        <v>105</v>
      </c>
      <c r="L23" s="116">
        <f>SUM(L24:L41)</f>
        <v>15</v>
      </c>
      <c r="M23" s="77">
        <f t="shared" si="2"/>
        <v>90</v>
      </c>
      <c r="N23" s="77">
        <f t="shared" si="2"/>
        <v>315</v>
      </c>
      <c r="O23" s="116">
        <f>SUM(O24:O41)</f>
        <v>29</v>
      </c>
      <c r="P23" s="157">
        <f t="shared" si="2"/>
        <v>30</v>
      </c>
      <c r="Q23" s="158">
        <f t="shared" si="2"/>
        <v>240</v>
      </c>
      <c r="R23" s="159">
        <f>SUM(R24:R41)</f>
        <v>17</v>
      </c>
    </row>
    <row r="24" spans="1:18" s="122" customFormat="1" ht="13.5">
      <c r="A24" s="17">
        <v>16</v>
      </c>
      <c r="B24" s="160" t="s">
        <v>50</v>
      </c>
      <c r="C24" s="107">
        <v>60</v>
      </c>
      <c r="D24" s="147">
        <v>65</v>
      </c>
      <c r="E24" s="165">
        <v>5</v>
      </c>
      <c r="F24" s="166" t="s">
        <v>2</v>
      </c>
      <c r="G24" s="319"/>
      <c r="H24" s="320"/>
      <c r="I24" s="321"/>
      <c r="J24" s="144">
        <v>30</v>
      </c>
      <c r="K24" s="145">
        <v>30</v>
      </c>
      <c r="L24" s="202">
        <v>5</v>
      </c>
      <c r="M24" s="352"/>
      <c r="N24" s="353"/>
      <c r="O24" s="354"/>
      <c r="P24" s="319"/>
      <c r="Q24" s="320"/>
      <c r="R24" s="321"/>
    </row>
    <row r="25" spans="1:18" s="122" customFormat="1" ht="13.5">
      <c r="A25" s="275">
        <v>17</v>
      </c>
      <c r="B25" s="161" t="s">
        <v>53</v>
      </c>
      <c r="C25" s="107">
        <v>60</v>
      </c>
      <c r="D25" s="147">
        <v>65</v>
      </c>
      <c r="E25" s="165">
        <v>5</v>
      </c>
      <c r="F25" s="166" t="s">
        <v>2</v>
      </c>
      <c r="G25" s="289"/>
      <c r="H25" s="290"/>
      <c r="I25" s="322"/>
      <c r="J25" s="79">
        <v>30</v>
      </c>
      <c r="K25" s="80">
        <v>30</v>
      </c>
      <c r="L25" s="150">
        <v>5</v>
      </c>
      <c r="M25" s="355"/>
      <c r="N25" s="356"/>
      <c r="O25" s="357"/>
      <c r="P25" s="289"/>
      <c r="Q25" s="290"/>
      <c r="R25" s="322"/>
    </row>
    <row r="26" spans="1:18" s="122" customFormat="1" ht="13.5">
      <c r="A26" s="275">
        <v>18</v>
      </c>
      <c r="B26" s="161" t="s">
        <v>57</v>
      </c>
      <c r="C26" s="107">
        <v>45</v>
      </c>
      <c r="D26" s="147">
        <f>(E26*25)-C26</f>
        <v>30</v>
      </c>
      <c r="E26" s="162">
        <v>3</v>
      </c>
      <c r="F26" s="149" t="s">
        <v>3</v>
      </c>
      <c r="G26" s="289"/>
      <c r="H26" s="290"/>
      <c r="I26" s="322"/>
      <c r="J26" s="79">
        <v>15</v>
      </c>
      <c r="K26" s="80">
        <v>30</v>
      </c>
      <c r="L26" s="170">
        <v>3</v>
      </c>
      <c r="M26" s="355"/>
      <c r="N26" s="356"/>
      <c r="O26" s="357"/>
      <c r="P26" s="289"/>
      <c r="Q26" s="290"/>
      <c r="R26" s="322"/>
    </row>
    <row r="27" spans="1:18" s="122" customFormat="1" ht="13.5">
      <c r="A27" s="10">
        <v>19</v>
      </c>
      <c r="B27" s="161" t="s">
        <v>58</v>
      </c>
      <c r="C27" s="107">
        <v>30</v>
      </c>
      <c r="D27" s="147">
        <v>20</v>
      </c>
      <c r="E27" s="162">
        <v>2</v>
      </c>
      <c r="F27" s="149" t="s">
        <v>3</v>
      </c>
      <c r="G27" s="289"/>
      <c r="H27" s="290"/>
      <c r="I27" s="322"/>
      <c r="J27" s="79">
        <v>15</v>
      </c>
      <c r="K27" s="80">
        <v>15</v>
      </c>
      <c r="L27" s="170">
        <v>2</v>
      </c>
      <c r="M27" s="355"/>
      <c r="N27" s="356"/>
      <c r="O27" s="357"/>
      <c r="P27" s="289"/>
      <c r="Q27" s="290"/>
      <c r="R27" s="322"/>
    </row>
    <row r="28" spans="1:18" s="122" customFormat="1" ht="13.5">
      <c r="A28" s="10">
        <v>20</v>
      </c>
      <c r="B28" s="267" t="s">
        <v>51</v>
      </c>
      <c r="C28" s="107">
        <v>45</v>
      </c>
      <c r="D28" s="147">
        <f aca="true" t="shared" si="3" ref="D28:D33">(E28*25)-C28</f>
        <v>55</v>
      </c>
      <c r="E28" s="165">
        <v>4</v>
      </c>
      <c r="F28" s="188" t="s">
        <v>2</v>
      </c>
      <c r="G28" s="289"/>
      <c r="H28" s="290"/>
      <c r="I28" s="322"/>
      <c r="J28" s="363"/>
      <c r="K28" s="364"/>
      <c r="L28" s="365"/>
      <c r="M28" s="79">
        <v>15</v>
      </c>
      <c r="N28" s="80">
        <v>30</v>
      </c>
      <c r="O28" s="150">
        <v>4</v>
      </c>
      <c r="P28" s="289"/>
      <c r="Q28" s="290"/>
      <c r="R28" s="322"/>
    </row>
    <row r="29" spans="1:18" s="122" customFormat="1" ht="13.5">
      <c r="A29" s="10">
        <v>21</v>
      </c>
      <c r="B29" s="161" t="s">
        <v>55</v>
      </c>
      <c r="C29" s="107">
        <v>45</v>
      </c>
      <c r="D29" s="147">
        <f t="shared" si="3"/>
        <v>55</v>
      </c>
      <c r="E29" s="165">
        <v>4</v>
      </c>
      <c r="F29" s="188" t="s">
        <v>2</v>
      </c>
      <c r="G29" s="289"/>
      <c r="H29" s="290"/>
      <c r="I29" s="322"/>
      <c r="J29" s="366"/>
      <c r="K29" s="367"/>
      <c r="L29" s="368"/>
      <c r="M29" s="79">
        <v>15</v>
      </c>
      <c r="N29" s="80">
        <v>30</v>
      </c>
      <c r="O29" s="150">
        <v>4</v>
      </c>
      <c r="P29" s="289"/>
      <c r="Q29" s="290"/>
      <c r="R29" s="322"/>
    </row>
    <row r="30" spans="1:18" s="122" customFormat="1" ht="13.5">
      <c r="A30" s="10">
        <v>22</v>
      </c>
      <c r="B30" s="161" t="s">
        <v>52</v>
      </c>
      <c r="C30" s="107">
        <v>45</v>
      </c>
      <c r="D30" s="147">
        <f t="shared" si="3"/>
        <v>30</v>
      </c>
      <c r="E30" s="162">
        <v>3</v>
      </c>
      <c r="F30" s="149" t="s">
        <v>3</v>
      </c>
      <c r="G30" s="289"/>
      <c r="H30" s="290"/>
      <c r="I30" s="322"/>
      <c r="J30" s="366"/>
      <c r="K30" s="367"/>
      <c r="L30" s="368"/>
      <c r="M30" s="79">
        <v>15</v>
      </c>
      <c r="N30" s="80">
        <v>30</v>
      </c>
      <c r="O30" s="150">
        <v>3</v>
      </c>
      <c r="P30" s="289"/>
      <c r="Q30" s="290"/>
      <c r="R30" s="322"/>
    </row>
    <row r="31" spans="1:18" s="122" customFormat="1" ht="13.5">
      <c r="A31" s="10">
        <v>23</v>
      </c>
      <c r="B31" s="161" t="s">
        <v>54</v>
      </c>
      <c r="C31" s="107">
        <v>45</v>
      </c>
      <c r="D31" s="147">
        <f t="shared" si="3"/>
        <v>30</v>
      </c>
      <c r="E31" s="162">
        <v>3</v>
      </c>
      <c r="F31" s="149" t="s">
        <v>3</v>
      </c>
      <c r="G31" s="289"/>
      <c r="H31" s="290"/>
      <c r="I31" s="322"/>
      <c r="J31" s="366"/>
      <c r="K31" s="367"/>
      <c r="L31" s="368"/>
      <c r="M31" s="79">
        <v>15</v>
      </c>
      <c r="N31" s="80">
        <v>30</v>
      </c>
      <c r="O31" s="150">
        <v>3</v>
      </c>
      <c r="P31" s="289"/>
      <c r="Q31" s="290"/>
      <c r="R31" s="322"/>
    </row>
    <row r="32" spans="1:18" s="122" customFormat="1" ht="13.5">
      <c r="A32" s="10">
        <v>24</v>
      </c>
      <c r="B32" s="161" t="s">
        <v>56</v>
      </c>
      <c r="C32" s="107">
        <v>45</v>
      </c>
      <c r="D32" s="147">
        <f t="shared" si="3"/>
        <v>30</v>
      </c>
      <c r="E32" s="162">
        <v>3</v>
      </c>
      <c r="F32" s="149" t="s">
        <v>3</v>
      </c>
      <c r="G32" s="289"/>
      <c r="H32" s="290"/>
      <c r="I32" s="322"/>
      <c r="J32" s="366"/>
      <c r="K32" s="367"/>
      <c r="L32" s="368"/>
      <c r="M32" s="79">
        <v>15</v>
      </c>
      <c r="N32" s="80">
        <v>30</v>
      </c>
      <c r="O32" s="150">
        <v>3</v>
      </c>
      <c r="P32" s="289"/>
      <c r="Q32" s="290"/>
      <c r="R32" s="322"/>
    </row>
    <row r="33" spans="1:18" s="122" customFormat="1" ht="13.5">
      <c r="A33" s="10">
        <v>25</v>
      </c>
      <c r="B33" s="161" t="s">
        <v>60</v>
      </c>
      <c r="C33" s="107">
        <v>45</v>
      </c>
      <c r="D33" s="147">
        <f t="shared" si="3"/>
        <v>30</v>
      </c>
      <c r="E33" s="162">
        <v>3</v>
      </c>
      <c r="F33" s="149" t="s">
        <v>3</v>
      </c>
      <c r="G33" s="289"/>
      <c r="H33" s="290"/>
      <c r="I33" s="322"/>
      <c r="J33" s="366"/>
      <c r="K33" s="367"/>
      <c r="L33" s="368"/>
      <c r="M33" s="79">
        <v>15</v>
      </c>
      <c r="N33" s="80">
        <v>30</v>
      </c>
      <c r="O33" s="150">
        <v>3</v>
      </c>
      <c r="P33" s="289"/>
      <c r="Q33" s="290"/>
      <c r="R33" s="322"/>
    </row>
    <row r="34" spans="1:18" s="122" customFormat="1" ht="13.5">
      <c r="A34" s="10">
        <v>26</v>
      </c>
      <c r="B34" s="161" t="s">
        <v>84</v>
      </c>
      <c r="C34" s="107">
        <v>45</v>
      </c>
      <c r="D34" s="147">
        <v>5</v>
      </c>
      <c r="E34" s="162">
        <v>2</v>
      </c>
      <c r="F34" s="149" t="s">
        <v>3</v>
      </c>
      <c r="G34" s="289"/>
      <c r="H34" s="290"/>
      <c r="I34" s="322"/>
      <c r="J34" s="366"/>
      <c r="K34" s="367"/>
      <c r="L34" s="368"/>
      <c r="M34" s="207"/>
      <c r="N34" s="80">
        <v>45</v>
      </c>
      <c r="O34" s="150">
        <v>2</v>
      </c>
      <c r="P34" s="289"/>
      <c r="Q34" s="290"/>
      <c r="R34" s="322"/>
    </row>
    <row r="35" spans="1:18" s="122" customFormat="1" ht="13.5">
      <c r="A35" s="10">
        <v>27</v>
      </c>
      <c r="B35" s="161" t="s">
        <v>85</v>
      </c>
      <c r="C35" s="107">
        <v>45</v>
      </c>
      <c r="D35" s="108">
        <v>5</v>
      </c>
      <c r="E35" s="110">
        <v>2</v>
      </c>
      <c r="F35" s="149" t="s">
        <v>3</v>
      </c>
      <c r="G35" s="289"/>
      <c r="H35" s="290"/>
      <c r="I35" s="322"/>
      <c r="J35" s="366"/>
      <c r="K35" s="367"/>
      <c r="L35" s="368"/>
      <c r="M35" s="208"/>
      <c r="N35" s="80">
        <v>45</v>
      </c>
      <c r="O35" s="150">
        <v>2</v>
      </c>
      <c r="P35" s="291"/>
      <c r="Q35" s="292"/>
      <c r="R35" s="378"/>
    </row>
    <row r="36" spans="1:18" s="122" customFormat="1" ht="27">
      <c r="A36" s="10">
        <v>28</v>
      </c>
      <c r="B36" s="161" t="s">
        <v>61</v>
      </c>
      <c r="C36" s="107">
        <v>45</v>
      </c>
      <c r="D36" s="147">
        <v>30</v>
      </c>
      <c r="E36" s="162">
        <v>3</v>
      </c>
      <c r="F36" s="149" t="s">
        <v>3</v>
      </c>
      <c r="G36" s="289"/>
      <c r="H36" s="290"/>
      <c r="I36" s="322"/>
      <c r="J36" s="366"/>
      <c r="K36" s="367"/>
      <c r="L36" s="368"/>
      <c r="M36" s="375"/>
      <c r="N36" s="376"/>
      <c r="O36" s="377"/>
      <c r="P36" s="79">
        <v>15</v>
      </c>
      <c r="Q36" s="80">
        <v>30</v>
      </c>
      <c r="R36" s="150">
        <v>3</v>
      </c>
    </row>
    <row r="37" spans="1:18" s="122" customFormat="1" ht="27">
      <c r="A37" s="10">
        <v>29</v>
      </c>
      <c r="B37" s="161" t="s">
        <v>62</v>
      </c>
      <c r="C37" s="107">
        <v>45</v>
      </c>
      <c r="D37" s="147">
        <v>30</v>
      </c>
      <c r="E37" s="162">
        <v>3</v>
      </c>
      <c r="F37" s="149" t="s">
        <v>3</v>
      </c>
      <c r="G37" s="289"/>
      <c r="H37" s="290"/>
      <c r="I37" s="322"/>
      <c r="J37" s="366"/>
      <c r="K37" s="367"/>
      <c r="L37" s="368"/>
      <c r="M37" s="375"/>
      <c r="N37" s="376"/>
      <c r="O37" s="377"/>
      <c r="P37" s="164">
        <v>15</v>
      </c>
      <c r="Q37" s="80">
        <v>30</v>
      </c>
      <c r="R37" s="150">
        <v>3</v>
      </c>
    </row>
    <row r="38" spans="1:18" s="122" customFormat="1" ht="13.5">
      <c r="A38" s="10">
        <v>30</v>
      </c>
      <c r="B38" s="161" t="s">
        <v>83</v>
      </c>
      <c r="C38" s="107">
        <v>45</v>
      </c>
      <c r="D38" s="147">
        <v>5</v>
      </c>
      <c r="E38" s="162">
        <v>2</v>
      </c>
      <c r="F38" s="149" t="s">
        <v>3</v>
      </c>
      <c r="G38" s="289"/>
      <c r="H38" s="290"/>
      <c r="I38" s="322"/>
      <c r="J38" s="366"/>
      <c r="K38" s="367"/>
      <c r="L38" s="368"/>
      <c r="M38" s="375"/>
      <c r="N38" s="376"/>
      <c r="O38" s="377"/>
      <c r="P38" s="293"/>
      <c r="Q38" s="80">
        <v>45</v>
      </c>
      <c r="R38" s="150">
        <v>2</v>
      </c>
    </row>
    <row r="39" spans="1:18" s="122" customFormat="1" ht="13.5">
      <c r="A39" s="177">
        <v>31</v>
      </c>
      <c r="B39" s="161" t="s">
        <v>59</v>
      </c>
      <c r="C39" s="107">
        <v>45</v>
      </c>
      <c r="D39" s="108">
        <v>5</v>
      </c>
      <c r="E39" s="110">
        <v>2</v>
      </c>
      <c r="F39" s="149" t="s">
        <v>3</v>
      </c>
      <c r="G39" s="289"/>
      <c r="H39" s="290"/>
      <c r="I39" s="322"/>
      <c r="J39" s="366"/>
      <c r="K39" s="367"/>
      <c r="L39" s="368"/>
      <c r="M39" s="375"/>
      <c r="N39" s="376"/>
      <c r="O39" s="377"/>
      <c r="P39" s="294"/>
      <c r="Q39" s="80">
        <v>45</v>
      </c>
      <c r="R39" s="150">
        <v>2</v>
      </c>
    </row>
    <row r="40" spans="1:18" s="122" customFormat="1" ht="13.5">
      <c r="A40" s="177">
        <v>32</v>
      </c>
      <c r="B40" s="161" t="s">
        <v>81</v>
      </c>
      <c r="C40" s="107">
        <v>45</v>
      </c>
      <c r="D40" s="108">
        <v>5</v>
      </c>
      <c r="E40" s="110">
        <v>2</v>
      </c>
      <c r="F40" s="149" t="s">
        <v>3</v>
      </c>
      <c r="G40" s="289"/>
      <c r="H40" s="290"/>
      <c r="I40" s="322"/>
      <c r="J40" s="366"/>
      <c r="K40" s="367"/>
      <c r="L40" s="368"/>
      <c r="M40" s="375"/>
      <c r="N40" s="376"/>
      <c r="O40" s="377"/>
      <c r="P40" s="294"/>
      <c r="Q40" s="80">
        <v>45</v>
      </c>
      <c r="R40" s="150">
        <v>2</v>
      </c>
    </row>
    <row r="41" spans="1:18" s="122" customFormat="1" ht="40.5" thickBot="1">
      <c r="A41" s="276">
        <v>33</v>
      </c>
      <c r="B41" s="61" t="s">
        <v>25</v>
      </c>
      <c r="C41" s="105">
        <v>90</v>
      </c>
      <c r="D41" s="139">
        <v>160</v>
      </c>
      <c r="E41" s="106">
        <v>10</v>
      </c>
      <c r="F41" s="89" t="s">
        <v>3</v>
      </c>
      <c r="G41" s="372"/>
      <c r="H41" s="373"/>
      <c r="I41" s="374"/>
      <c r="J41" s="369"/>
      <c r="K41" s="370"/>
      <c r="L41" s="371"/>
      <c r="M41" s="209"/>
      <c r="N41" s="93">
        <v>45</v>
      </c>
      <c r="O41" s="94">
        <v>5</v>
      </c>
      <c r="P41" s="295"/>
      <c r="Q41" s="93">
        <v>45</v>
      </c>
      <c r="R41" s="95">
        <v>5</v>
      </c>
    </row>
    <row r="42" spans="1:18" s="122" customFormat="1" ht="13.5" thickBot="1">
      <c r="A42" s="96" t="s">
        <v>22</v>
      </c>
      <c r="B42" s="268" t="s">
        <v>23</v>
      </c>
      <c r="C42" s="268">
        <v>0</v>
      </c>
      <c r="D42" s="269">
        <v>330</v>
      </c>
      <c r="E42" s="76">
        <v>11</v>
      </c>
      <c r="F42" s="77" t="s">
        <v>3</v>
      </c>
      <c r="G42" s="77"/>
      <c r="H42" s="77"/>
      <c r="I42" s="76"/>
      <c r="J42" s="77"/>
      <c r="K42" s="77"/>
      <c r="L42" s="76"/>
      <c r="M42" s="77"/>
      <c r="N42" s="77"/>
      <c r="O42" s="76"/>
      <c r="P42" s="77"/>
      <c r="Q42" s="77">
        <v>330</v>
      </c>
      <c r="R42" s="78">
        <v>11</v>
      </c>
    </row>
    <row r="43" spans="1:18" s="122" customFormat="1" ht="15.75" customHeight="1">
      <c r="A43" s="97"/>
      <c r="B43" s="346" t="s">
        <v>24</v>
      </c>
      <c r="C43" s="309">
        <f>SUM(C6,C10,C23)</f>
        <v>1575</v>
      </c>
      <c r="D43" s="306">
        <f>SUM(D42,D23,D10,D6)</f>
        <v>1505</v>
      </c>
      <c r="E43" s="311">
        <f>SUM(E6,E10,E23,E42)</f>
        <v>120</v>
      </c>
      <c r="F43" s="299"/>
      <c r="G43" s="287">
        <f>SUM(G6,G10,G23)</f>
        <v>180</v>
      </c>
      <c r="H43" s="287">
        <f>SUM(H10,H23,H6)</f>
        <v>225</v>
      </c>
      <c r="I43" s="280">
        <f>SUM(I42,I23,I10,I6)</f>
        <v>30</v>
      </c>
      <c r="J43" s="308">
        <f>SUM(J23,J10,J6)</f>
        <v>150</v>
      </c>
      <c r="K43" s="308">
        <f>SUM(K23,K10,K6,K42)</f>
        <v>285</v>
      </c>
      <c r="L43" s="280">
        <f>SUM(L23,L10,L6,L42)</f>
        <v>30</v>
      </c>
      <c r="M43" s="287">
        <f>SUM(M23,M10,M6)</f>
        <v>90</v>
      </c>
      <c r="N43" s="287">
        <f>SUM(N23,N10,N6)</f>
        <v>345</v>
      </c>
      <c r="O43" s="280">
        <f>SUM(O42,O23,O10,O6)</f>
        <v>30</v>
      </c>
      <c r="P43" s="287">
        <f>SUM(P23,P10,P6)</f>
        <v>30</v>
      </c>
      <c r="Q43" s="287">
        <f>SUM(Q23,Q10,Q6,Q42)</f>
        <v>600</v>
      </c>
      <c r="R43" s="280">
        <f>SUM(R42,R23,R10,R6)</f>
        <v>30</v>
      </c>
    </row>
    <row r="44" spans="1:18" s="122" customFormat="1" ht="13.5" customHeight="1" thickBot="1">
      <c r="A44" s="98"/>
      <c r="B44" s="347"/>
      <c r="C44" s="310"/>
      <c r="D44" s="307"/>
      <c r="E44" s="281"/>
      <c r="F44" s="300"/>
      <c r="G44" s="288"/>
      <c r="H44" s="288"/>
      <c r="I44" s="281"/>
      <c r="J44" s="288"/>
      <c r="K44" s="288"/>
      <c r="L44" s="281"/>
      <c r="M44" s="288"/>
      <c r="N44" s="288"/>
      <c r="O44" s="281"/>
      <c r="P44" s="288"/>
      <c r="Q44" s="288"/>
      <c r="R44" s="281"/>
    </row>
    <row r="45" spans="1:18" s="122" customFormat="1" ht="13.5" thickBot="1">
      <c r="A45" s="98"/>
      <c r="B45" s="347"/>
      <c r="C45" s="302">
        <f>SUM(C43:D44)</f>
        <v>3080</v>
      </c>
      <c r="D45" s="303"/>
      <c r="E45" s="281"/>
      <c r="F45" s="300"/>
      <c r="G45" s="344">
        <f>SUM(G43,H43)</f>
        <v>405</v>
      </c>
      <c r="H45" s="345"/>
      <c r="I45" s="281"/>
      <c r="J45" s="283">
        <f>SUM(J43,K43)</f>
        <v>435</v>
      </c>
      <c r="K45" s="284"/>
      <c r="L45" s="281"/>
      <c r="M45" s="283">
        <f>SUM(M43,N43)</f>
        <v>435</v>
      </c>
      <c r="N45" s="284"/>
      <c r="O45" s="281"/>
      <c r="P45" s="283">
        <f>SUM(P43,Q43)</f>
        <v>630</v>
      </c>
      <c r="Q45" s="284"/>
      <c r="R45" s="281"/>
    </row>
    <row r="46" spans="1:18" s="122" customFormat="1" ht="13.5" thickBot="1">
      <c r="A46" s="98"/>
      <c r="B46" s="348"/>
      <c r="C46" s="304"/>
      <c r="D46" s="305"/>
      <c r="E46" s="282"/>
      <c r="F46" s="301"/>
      <c r="G46" s="285" t="s">
        <v>104</v>
      </c>
      <c r="H46" s="286"/>
      <c r="I46" s="282"/>
      <c r="J46" s="285" t="s">
        <v>97</v>
      </c>
      <c r="K46" s="286"/>
      <c r="L46" s="282"/>
      <c r="M46" s="285" t="s">
        <v>99</v>
      </c>
      <c r="N46" s="286"/>
      <c r="O46" s="282"/>
      <c r="P46" s="285" t="s">
        <v>98</v>
      </c>
      <c r="Q46" s="286"/>
      <c r="R46" s="282"/>
    </row>
    <row r="47" s="122" customFormat="1" ht="20.25" customHeight="1" thickBot="1"/>
    <row r="48" spans="1:18" s="122" customFormat="1" ht="27" thickBot="1">
      <c r="A48" s="74" t="s">
        <v>26</v>
      </c>
      <c r="B48" s="75" t="s">
        <v>63</v>
      </c>
      <c r="C48" s="76">
        <f>SUM(C49:C66)</f>
        <v>870</v>
      </c>
      <c r="D48" s="77">
        <f>SUM(D49:D66)</f>
        <v>655</v>
      </c>
      <c r="E48" s="117">
        <f>SUM(E49:E66)</f>
        <v>61</v>
      </c>
      <c r="F48" s="77"/>
      <c r="G48" s="77">
        <f aca="true" t="shared" si="4" ref="G48:R48">SUM(G49:G66)</f>
        <v>0</v>
      </c>
      <c r="H48" s="77">
        <f t="shared" si="4"/>
        <v>0</v>
      </c>
      <c r="I48" s="78">
        <f t="shared" si="4"/>
        <v>0</v>
      </c>
      <c r="J48" s="77">
        <f t="shared" si="4"/>
        <v>90</v>
      </c>
      <c r="K48" s="77">
        <f t="shared" si="4"/>
        <v>105</v>
      </c>
      <c r="L48" s="116">
        <f t="shared" si="4"/>
        <v>15</v>
      </c>
      <c r="M48" s="77">
        <f t="shared" si="4"/>
        <v>90</v>
      </c>
      <c r="N48" s="77">
        <f t="shared" si="4"/>
        <v>315</v>
      </c>
      <c r="O48" s="116">
        <f t="shared" si="4"/>
        <v>29</v>
      </c>
      <c r="P48" s="77">
        <f t="shared" si="4"/>
        <v>30</v>
      </c>
      <c r="Q48" s="77">
        <f t="shared" si="4"/>
        <v>240</v>
      </c>
      <c r="R48" s="78">
        <f t="shared" si="4"/>
        <v>17</v>
      </c>
    </row>
    <row r="49" spans="1:18" s="122" customFormat="1" ht="13.5">
      <c r="A49" s="17">
        <v>16</v>
      </c>
      <c r="B49" s="99" t="s">
        <v>66</v>
      </c>
      <c r="C49" s="107">
        <v>60</v>
      </c>
      <c r="D49" s="147">
        <v>65</v>
      </c>
      <c r="E49" s="165">
        <v>5</v>
      </c>
      <c r="F49" s="166" t="s">
        <v>2</v>
      </c>
      <c r="G49" s="319"/>
      <c r="H49" s="320"/>
      <c r="I49" s="321"/>
      <c r="J49" s="79">
        <v>30</v>
      </c>
      <c r="K49" s="80">
        <v>30</v>
      </c>
      <c r="L49" s="113">
        <v>5</v>
      </c>
      <c r="M49" s="352"/>
      <c r="N49" s="353"/>
      <c r="O49" s="354"/>
      <c r="P49" s="81"/>
      <c r="Q49" s="82"/>
      <c r="R49" s="82"/>
    </row>
    <row r="50" spans="1:18" s="122" customFormat="1" ht="13.5">
      <c r="A50" s="275">
        <v>17</v>
      </c>
      <c r="B50" s="99" t="s">
        <v>65</v>
      </c>
      <c r="C50" s="107">
        <v>60</v>
      </c>
      <c r="D50" s="147">
        <v>65</v>
      </c>
      <c r="E50" s="165">
        <v>5</v>
      </c>
      <c r="F50" s="166" t="s">
        <v>2</v>
      </c>
      <c r="G50" s="289"/>
      <c r="H50" s="290"/>
      <c r="I50" s="322"/>
      <c r="J50" s="79">
        <v>30</v>
      </c>
      <c r="K50" s="80">
        <v>30</v>
      </c>
      <c r="L50" s="113">
        <v>5</v>
      </c>
      <c r="M50" s="355"/>
      <c r="N50" s="356"/>
      <c r="O50" s="357"/>
      <c r="P50" s="85"/>
      <c r="Q50" s="86"/>
      <c r="R50" s="86"/>
    </row>
    <row r="51" spans="1:18" s="122" customFormat="1" ht="13.5">
      <c r="A51" s="275">
        <v>18</v>
      </c>
      <c r="B51" s="99" t="s">
        <v>64</v>
      </c>
      <c r="C51" s="107">
        <v>45</v>
      </c>
      <c r="D51" s="108">
        <f>(E51*25)-C51</f>
        <v>30</v>
      </c>
      <c r="E51" s="110">
        <v>3</v>
      </c>
      <c r="F51" s="103" t="s">
        <v>3</v>
      </c>
      <c r="G51" s="289"/>
      <c r="H51" s="290"/>
      <c r="I51" s="322"/>
      <c r="J51" s="79">
        <v>15</v>
      </c>
      <c r="K51" s="80">
        <v>30</v>
      </c>
      <c r="L51" s="113">
        <v>3</v>
      </c>
      <c r="M51" s="355"/>
      <c r="N51" s="356"/>
      <c r="O51" s="357"/>
      <c r="P51" s="289"/>
      <c r="Q51" s="290"/>
      <c r="R51" s="290"/>
    </row>
    <row r="52" spans="1:18" s="122" customFormat="1" ht="13.5">
      <c r="A52" s="10">
        <v>19</v>
      </c>
      <c r="B52" s="115" t="s">
        <v>71</v>
      </c>
      <c r="C52" s="107">
        <v>30</v>
      </c>
      <c r="D52" s="108">
        <v>20</v>
      </c>
      <c r="E52" s="110">
        <v>2</v>
      </c>
      <c r="F52" s="103" t="s">
        <v>3</v>
      </c>
      <c r="G52" s="289"/>
      <c r="H52" s="290"/>
      <c r="I52" s="322"/>
      <c r="J52" s="79">
        <v>15</v>
      </c>
      <c r="K52" s="80">
        <v>15</v>
      </c>
      <c r="L52" s="113">
        <v>2</v>
      </c>
      <c r="M52" s="355"/>
      <c r="N52" s="356"/>
      <c r="O52" s="357"/>
      <c r="P52" s="289"/>
      <c r="Q52" s="290"/>
      <c r="R52" s="290"/>
    </row>
    <row r="53" spans="1:18" s="122" customFormat="1" ht="13.5">
      <c r="A53" s="10">
        <v>20</v>
      </c>
      <c r="B53" s="151" t="s">
        <v>70</v>
      </c>
      <c r="C53" s="107">
        <v>45</v>
      </c>
      <c r="D53" s="147">
        <v>55</v>
      </c>
      <c r="E53" s="165">
        <v>4</v>
      </c>
      <c r="F53" s="188" t="s">
        <v>2</v>
      </c>
      <c r="G53" s="289"/>
      <c r="H53" s="290"/>
      <c r="I53" s="322"/>
      <c r="J53" s="379"/>
      <c r="K53" s="380"/>
      <c r="L53" s="381"/>
      <c r="M53" s="79">
        <v>15</v>
      </c>
      <c r="N53" s="80">
        <v>30</v>
      </c>
      <c r="O53" s="113">
        <v>4</v>
      </c>
      <c r="P53" s="289"/>
      <c r="Q53" s="290"/>
      <c r="R53" s="290"/>
    </row>
    <row r="54" spans="1:18" s="122" customFormat="1" ht="13.5">
      <c r="A54" s="10">
        <v>21</v>
      </c>
      <c r="B54" s="99" t="s">
        <v>67</v>
      </c>
      <c r="C54" s="107">
        <v>45</v>
      </c>
      <c r="D54" s="108">
        <f>(E54*25)-C54</f>
        <v>55</v>
      </c>
      <c r="E54" s="110">
        <v>4</v>
      </c>
      <c r="F54" s="166" t="s">
        <v>2</v>
      </c>
      <c r="G54" s="289"/>
      <c r="H54" s="290"/>
      <c r="I54" s="322"/>
      <c r="J54" s="382"/>
      <c r="K54" s="383"/>
      <c r="L54" s="384"/>
      <c r="M54" s="79">
        <v>15</v>
      </c>
      <c r="N54" s="80">
        <v>30</v>
      </c>
      <c r="O54" s="113">
        <v>4</v>
      </c>
      <c r="P54" s="289"/>
      <c r="Q54" s="290"/>
      <c r="R54" s="290"/>
    </row>
    <row r="55" spans="1:18" s="122" customFormat="1" ht="27">
      <c r="A55" s="10">
        <v>22</v>
      </c>
      <c r="B55" s="99" t="s">
        <v>69</v>
      </c>
      <c r="C55" s="107">
        <v>45</v>
      </c>
      <c r="D55" s="108">
        <v>30</v>
      </c>
      <c r="E55" s="111">
        <v>3</v>
      </c>
      <c r="F55" s="103" t="s">
        <v>3</v>
      </c>
      <c r="G55" s="289"/>
      <c r="H55" s="290"/>
      <c r="I55" s="322"/>
      <c r="J55" s="382"/>
      <c r="K55" s="383"/>
      <c r="L55" s="384"/>
      <c r="M55" s="79">
        <v>15</v>
      </c>
      <c r="N55" s="80">
        <v>30</v>
      </c>
      <c r="O55" s="266">
        <v>3</v>
      </c>
      <c r="P55" s="289"/>
      <c r="Q55" s="290"/>
      <c r="R55" s="290"/>
    </row>
    <row r="56" spans="1:18" s="122" customFormat="1" ht="13.5">
      <c r="A56" s="10">
        <v>23</v>
      </c>
      <c r="B56" s="99" t="s">
        <v>74</v>
      </c>
      <c r="C56" s="107">
        <v>45</v>
      </c>
      <c r="D56" s="108">
        <f>(E56*25)-C56</f>
        <v>30</v>
      </c>
      <c r="E56" s="110">
        <v>3</v>
      </c>
      <c r="F56" s="103" t="s">
        <v>3</v>
      </c>
      <c r="G56" s="289"/>
      <c r="H56" s="290"/>
      <c r="I56" s="322"/>
      <c r="J56" s="382"/>
      <c r="K56" s="383"/>
      <c r="L56" s="384"/>
      <c r="M56" s="79">
        <v>15</v>
      </c>
      <c r="N56" s="80">
        <v>30</v>
      </c>
      <c r="O56" s="113">
        <v>3</v>
      </c>
      <c r="P56" s="289"/>
      <c r="Q56" s="290"/>
      <c r="R56" s="290"/>
    </row>
    <row r="57" spans="1:18" s="122" customFormat="1" ht="13.5">
      <c r="A57" s="10">
        <v>24</v>
      </c>
      <c r="B57" s="99" t="s">
        <v>76</v>
      </c>
      <c r="C57" s="107">
        <v>45</v>
      </c>
      <c r="D57" s="108">
        <f>(E57*25)-C57</f>
        <v>30</v>
      </c>
      <c r="E57" s="110">
        <v>3</v>
      </c>
      <c r="F57" s="103" t="s">
        <v>3</v>
      </c>
      <c r="G57" s="289"/>
      <c r="H57" s="290"/>
      <c r="I57" s="322"/>
      <c r="J57" s="382"/>
      <c r="K57" s="383"/>
      <c r="L57" s="384"/>
      <c r="M57" s="79">
        <v>15</v>
      </c>
      <c r="N57" s="80">
        <v>30</v>
      </c>
      <c r="O57" s="113">
        <v>3</v>
      </c>
      <c r="P57" s="289"/>
      <c r="Q57" s="290"/>
      <c r="R57" s="290"/>
    </row>
    <row r="58" spans="1:18" s="122" customFormat="1" ht="13.5">
      <c r="A58" s="10">
        <v>25</v>
      </c>
      <c r="B58" s="99" t="s">
        <v>68</v>
      </c>
      <c r="C58" s="107">
        <v>45</v>
      </c>
      <c r="D58" s="147">
        <v>30</v>
      </c>
      <c r="E58" s="162">
        <v>3</v>
      </c>
      <c r="F58" s="149" t="s">
        <v>3</v>
      </c>
      <c r="G58" s="289"/>
      <c r="H58" s="290"/>
      <c r="I58" s="322"/>
      <c r="J58" s="382"/>
      <c r="K58" s="383"/>
      <c r="L58" s="384"/>
      <c r="M58" s="79">
        <v>15</v>
      </c>
      <c r="N58" s="80">
        <v>30</v>
      </c>
      <c r="O58" s="113">
        <v>3</v>
      </c>
      <c r="P58" s="289"/>
      <c r="Q58" s="290"/>
      <c r="R58" s="290"/>
    </row>
    <row r="59" spans="1:18" s="122" customFormat="1" ht="13.5">
      <c r="A59" s="10">
        <v>26</v>
      </c>
      <c r="B59" s="115" t="s">
        <v>86</v>
      </c>
      <c r="C59" s="107">
        <v>45</v>
      </c>
      <c r="D59" s="108">
        <v>5</v>
      </c>
      <c r="E59" s="110">
        <v>2</v>
      </c>
      <c r="F59" s="103" t="s">
        <v>3</v>
      </c>
      <c r="G59" s="289"/>
      <c r="H59" s="290"/>
      <c r="I59" s="322"/>
      <c r="J59" s="382"/>
      <c r="K59" s="383"/>
      <c r="L59" s="384"/>
      <c r="M59" s="207"/>
      <c r="N59" s="80">
        <v>45</v>
      </c>
      <c r="O59" s="113">
        <v>2</v>
      </c>
      <c r="P59" s="289"/>
      <c r="Q59" s="290"/>
      <c r="R59" s="290"/>
    </row>
    <row r="60" spans="1:18" s="122" customFormat="1" ht="13.5">
      <c r="A60" s="10">
        <v>27</v>
      </c>
      <c r="B60" s="99" t="s">
        <v>87</v>
      </c>
      <c r="C60" s="107">
        <v>45</v>
      </c>
      <c r="D60" s="108">
        <v>5</v>
      </c>
      <c r="E60" s="110">
        <v>2</v>
      </c>
      <c r="F60" s="103" t="s">
        <v>3</v>
      </c>
      <c r="G60" s="289"/>
      <c r="H60" s="290"/>
      <c r="I60" s="322"/>
      <c r="J60" s="382"/>
      <c r="K60" s="383"/>
      <c r="L60" s="384"/>
      <c r="M60" s="208"/>
      <c r="N60" s="80">
        <v>45</v>
      </c>
      <c r="O60" s="113">
        <v>2</v>
      </c>
      <c r="P60" s="291"/>
      <c r="Q60" s="292"/>
      <c r="R60" s="292"/>
    </row>
    <row r="61" spans="1:18" s="122" customFormat="1" ht="13.5">
      <c r="A61" s="10">
        <v>28</v>
      </c>
      <c r="B61" s="100" t="s">
        <v>72</v>
      </c>
      <c r="C61" s="107">
        <v>45</v>
      </c>
      <c r="D61" s="108">
        <f>(E61*25)-C61</f>
        <v>30</v>
      </c>
      <c r="E61" s="110">
        <v>3</v>
      </c>
      <c r="F61" s="103" t="s">
        <v>3</v>
      </c>
      <c r="G61" s="289"/>
      <c r="H61" s="290"/>
      <c r="I61" s="322"/>
      <c r="J61" s="382"/>
      <c r="K61" s="383"/>
      <c r="L61" s="384"/>
      <c r="M61" s="375"/>
      <c r="N61" s="376"/>
      <c r="O61" s="377"/>
      <c r="P61" s="79">
        <v>15</v>
      </c>
      <c r="Q61" s="80">
        <v>30</v>
      </c>
      <c r="R61" s="113">
        <v>3</v>
      </c>
    </row>
    <row r="62" spans="1:18" s="122" customFormat="1" ht="13.5">
      <c r="A62" s="10">
        <v>29</v>
      </c>
      <c r="B62" s="99" t="s">
        <v>77</v>
      </c>
      <c r="C62" s="107">
        <v>45</v>
      </c>
      <c r="D62" s="108">
        <v>30</v>
      </c>
      <c r="E62" s="110">
        <v>3</v>
      </c>
      <c r="F62" s="103" t="s">
        <v>3</v>
      </c>
      <c r="G62" s="289"/>
      <c r="H62" s="290"/>
      <c r="I62" s="322"/>
      <c r="J62" s="382"/>
      <c r="K62" s="383"/>
      <c r="L62" s="384"/>
      <c r="M62" s="375"/>
      <c r="N62" s="376"/>
      <c r="O62" s="377"/>
      <c r="P62" s="79">
        <v>15</v>
      </c>
      <c r="Q62" s="80">
        <v>30</v>
      </c>
      <c r="R62" s="113">
        <v>3</v>
      </c>
    </row>
    <row r="63" spans="1:18" s="122" customFormat="1" ht="13.5">
      <c r="A63" s="10">
        <v>30</v>
      </c>
      <c r="B63" s="99" t="s">
        <v>73</v>
      </c>
      <c r="C63" s="107">
        <v>45</v>
      </c>
      <c r="D63" s="108">
        <v>5</v>
      </c>
      <c r="E63" s="110">
        <v>2</v>
      </c>
      <c r="F63" s="103" t="s">
        <v>3</v>
      </c>
      <c r="G63" s="289"/>
      <c r="H63" s="290"/>
      <c r="I63" s="322"/>
      <c r="J63" s="382"/>
      <c r="K63" s="383"/>
      <c r="L63" s="384"/>
      <c r="M63" s="375"/>
      <c r="N63" s="376"/>
      <c r="O63" s="377"/>
      <c r="P63" s="293"/>
      <c r="Q63" s="80">
        <v>45</v>
      </c>
      <c r="R63" s="113">
        <v>2</v>
      </c>
    </row>
    <row r="64" spans="1:18" s="122" customFormat="1" ht="13.5">
      <c r="A64" s="177">
        <v>31</v>
      </c>
      <c r="B64" s="99" t="s">
        <v>88</v>
      </c>
      <c r="C64" s="107">
        <v>45</v>
      </c>
      <c r="D64" s="108">
        <v>5</v>
      </c>
      <c r="E64" s="110">
        <v>2</v>
      </c>
      <c r="F64" s="103" t="s">
        <v>3</v>
      </c>
      <c r="G64" s="289"/>
      <c r="H64" s="290"/>
      <c r="I64" s="322"/>
      <c r="J64" s="382"/>
      <c r="K64" s="383"/>
      <c r="L64" s="384"/>
      <c r="M64" s="375"/>
      <c r="N64" s="376"/>
      <c r="O64" s="377"/>
      <c r="P64" s="294"/>
      <c r="Q64" s="80">
        <v>45</v>
      </c>
      <c r="R64" s="113">
        <v>2</v>
      </c>
    </row>
    <row r="65" spans="1:18" s="122" customFormat="1" ht="13.5">
      <c r="A65" s="177">
        <v>32</v>
      </c>
      <c r="B65" s="99" t="s">
        <v>75</v>
      </c>
      <c r="C65" s="107">
        <v>45</v>
      </c>
      <c r="D65" s="108">
        <v>5</v>
      </c>
      <c r="E65" s="110">
        <v>2</v>
      </c>
      <c r="F65" s="103" t="s">
        <v>3</v>
      </c>
      <c r="G65" s="289"/>
      <c r="H65" s="290"/>
      <c r="I65" s="322"/>
      <c r="J65" s="382"/>
      <c r="K65" s="383"/>
      <c r="L65" s="384"/>
      <c r="M65" s="388"/>
      <c r="N65" s="389"/>
      <c r="O65" s="390"/>
      <c r="P65" s="294"/>
      <c r="Q65" s="80">
        <v>45</v>
      </c>
      <c r="R65" s="113">
        <v>2</v>
      </c>
    </row>
    <row r="66" spans="1:18" s="122" customFormat="1" ht="40.5" thickBot="1">
      <c r="A66" s="276">
        <v>33</v>
      </c>
      <c r="B66" s="101" t="s">
        <v>25</v>
      </c>
      <c r="C66" s="105">
        <v>90</v>
      </c>
      <c r="D66" s="109">
        <v>160</v>
      </c>
      <c r="E66" s="112">
        <v>10</v>
      </c>
      <c r="F66" s="104" t="s">
        <v>3</v>
      </c>
      <c r="G66" s="372"/>
      <c r="H66" s="373"/>
      <c r="I66" s="374"/>
      <c r="J66" s="385"/>
      <c r="K66" s="386"/>
      <c r="L66" s="387"/>
      <c r="M66" s="168"/>
      <c r="N66" s="93">
        <v>45</v>
      </c>
      <c r="O66" s="94">
        <v>5</v>
      </c>
      <c r="P66" s="295"/>
      <c r="Q66" s="93">
        <v>45</v>
      </c>
      <c r="R66" s="114">
        <v>5</v>
      </c>
    </row>
    <row r="67" spans="1:18" s="122" customFormat="1" ht="13.5" thickBot="1">
      <c r="A67" s="96" t="s">
        <v>22</v>
      </c>
      <c r="B67" s="268" t="s">
        <v>23</v>
      </c>
      <c r="C67" s="268">
        <v>0</v>
      </c>
      <c r="D67" s="269">
        <v>330</v>
      </c>
      <c r="E67" s="76">
        <v>11</v>
      </c>
      <c r="F67" s="77" t="s">
        <v>3</v>
      </c>
      <c r="G67" s="77"/>
      <c r="H67" s="77"/>
      <c r="I67" s="76"/>
      <c r="J67" s="77"/>
      <c r="K67" s="77"/>
      <c r="L67" s="76"/>
      <c r="M67" s="77"/>
      <c r="N67" s="77"/>
      <c r="O67" s="76"/>
      <c r="P67" s="77"/>
      <c r="Q67" s="77">
        <v>330</v>
      </c>
      <c r="R67" s="78">
        <v>11</v>
      </c>
    </row>
    <row r="68" spans="1:18" s="122" customFormat="1" ht="15.75" customHeight="1">
      <c r="A68" s="97"/>
      <c r="B68" s="346" t="s">
        <v>24</v>
      </c>
      <c r="C68" s="309">
        <f>SUM(C48,C10,C6)</f>
        <v>1575</v>
      </c>
      <c r="D68" s="306">
        <f>SUM(D67,D48,D10,D6)</f>
        <v>1505</v>
      </c>
      <c r="E68" s="311">
        <f>SUM(E6,E10,E48,E67)</f>
        <v>120</v>
      </c>
      <c r="F68" s="299"/>
      <c r="G68" s="287">
        <f>SUM(G48,G10,G6)</f>
        <v>180</v>
      </c>
      <c r="H68" s="287">
        <f>SUM(H48,H10,H6)</f>
        <v>225</v>
      </c>
      <c r="I68" s="280">
        <f>SUM(I48,I10,I6)</f>
        <v>30</v>
      </c>
      <c r="J68" s="308">
        <f>SUM(J48,J10,J6)</f>
        <v>150</v>
      </c>
      <c r="K68" s="308">
        <f>SUM(K48,K10,K6,K67)</f>
        <v>285</v>
      </c>
      <c r="L68" s="312">
        <f>SUM(L48,L10,L6,L67)</f>
        <v>30</v>
      </c>
      <c r="M68" s="287">
        <f>SUM(M48,M10,M6)</f>
        <v>90</v>
      </c>
      <c r="N68" s="287">
        <f>SUM(N48,N10,N6)</f>
        <v>345</v>
      </c>
      <c r="O68" s="280">
        <f>SUM(O48,O10,O6)</f>
        <v>30</v>
      </c>
      <c r="P68" s="287">
        <f>SUM(P48,P6,P10)</f>
        <v>30</v>
      </c>
      <c r="Q68" s="287">
        <f>SUM(Q48,Q10,Q6,Q67)</f>
        <v>600</v>
      </c>
      <c r="R68" s="280">
        <f>SUM(R67,R48,R10,R6)</f>
        <v>30</v>
      </c>
    </row>
    <row r="69" spans="1:18" s="122" customFormat="1" ht="13.5" thickBot="1">
      <c r="A69" s="98"/>
      <c r="B69" s="347"/>
      <c r="C69" s="310"/>
      <c r="D69" s="307"/>
      <c r="E69" s="281"/>
      <c r="F69" s="300"/>
      <c r="G69" s="288"/>
      <c r="H69" s="288"/>
      <c r="I69" s="281"/>
      <c r="J69" s="288"/>
      <c r="K69" s="288"/>
      <c r="L69" s="281"/>
      <c r="M69" s="288"/>
      <c r="N69" s="288"/>
      <c r="O69" s="281"/>
      <c r="P69" s="288"/>
      <c r="Q69" s="288"/>
      <c r="R69" s="281"/>
    </row>
    <row r="70" spans="1:18" s="122" customFormat="1" ht="13.5" thickBot="1">
      <c r="A70" s="98"/>
      <c r="B70" s="347"/>
      <c r="C70" s="302">
        <f>SUM(C68:D69)</f>
        <v>3080</v>
      </c>
      <c r="D70" s="303"/>
      <c r="E70" s="281"/>
      <c r="F70" s="300"/>
      <c r="G70" s="344">
        <f>SUM(G68,H68)</f>
        <v>405</v>
      </c>
      <c r="H70" s="345"/>
      <c r="I70" s="281"/>
      <c r="J70" s="283">
        <f>SUM(J68,K68)</f>
        <v>435</v>
      </c>
      <c r="K70" s="284"/>
      <c r="L70" s="281"/>
      <c r="M70" s="283">
        <f>SUM(M68,N68)</f>
        <v>435</v>
      </c>
      <c r="N70" s="284"/>
      <c r="O70" s="281"/>
      <c r="P70" s="283">
        <f>SUM(P68,Q68)</f>
        <v>630</v>
      </c>
      <c r="Q70" s="284"/>
      <c r="R70" s="281"/>
    </row>
    <row r="71" spans="1:18" s="122" customFormat="1" ht="13.5" thickBot="1">
      <c r="A71" s="98"/>
      <c r="B71" s="348"/>
      <c r="C71" s="304"/>
      <c r="D71" s="305"/>
      <c r="E71" s="282"/>
      <c r="F71" s="301"/>
      <c r="G71" s="285" t="s">
        <v>104</v>
      </c>
      <c r="H71" s="286"/>
      <c r="I71" s="282"/>
      <c r="J71" s="285" t="s">
        <v>97</v>
      </c>
      <c r="K71" s="286"/>
      <c r="L71" s="282"/>
      <c r="M71" s="285" t="s">
        <v>99</v>
      </c>
      <c r="N71" s="286"/>
      <c r="O71" s="282"/>
      <c r="P71" s="285" t="s">
        <v>98</v>
      </c>
      <c r="Q71" s="286"/>
      <c r="R71" s="282"/>
    </row>
    <row r="72" s="122" customFormat="1" ht="23.25" customHeight="1"/>
    <row r="73" s="122" customFormat="1" ht="21" customHeight="1" thickBot="1"/>
    <row r="74" spans="1:18" s="122" customFormat="1" ht="27" thickBot="1">
      <c r="A74" s="74" t="s">
        <v>27</v>
      </c>
      <c r="B74" s="75" t="s">
        <v>106</v>
      </c>
      <c r="C74" s="76">
        <f>SUM(C75:C92)</f>
        <v>885</v>
      </c>
      <c r="D74" s="77">
        <f>SUM(D75:D92)</f>
        <v>640</v>
      </c>
      <c r="E74" s="117">
        <f>SUM(E75:E92)</f>
        <v>61</v>
      </c>
      <c r="F74" s="77"/>
      <c r="G74" s="77">
        <f aca="true" t="shared" si="5" ref="G74:R74">SUM(G75:G92)</f>
        <v>0</v>
      </c>
      <c r="H74" s="77">
        <f t="shared" si="5"/>
        <v>0</v>
      </c>
      <c r="I74" s="78">
        <f t="shared" si="5"/>
        <v>0</v>
      </c>
      <c r="J74" s="77">
        <f t="shared" si="5"/>
        <v>90</v>
      </c>
      <c r="K74" s="77">
        <f t="shared" si="5"/>
        <v>105</v>
      </c>
      <c r="L74" s="116">
        <f t="shared" si="5"/>
        <v>15</v>
      </c>
      <c r="M74" s="77">
        <f t="shared" si="5"/>
        <v>90</v>
      </c>
      <c r="N74" s="77">
        <f t="shared" si="5"/>
        <v>330</v>
      </c>
      <c r="O74" s="116">
        <f t="shared" si="5"/>
        <v>29</v>
      </c>
      <c r="P74" s="77">
        <f t="shared" si="5"/>
        <v>30</v>
      </c>
      <c r="Q74" s="77">
        <f t="shared" si="5"/>
        <v>240</v>
      </c>
      <c r="R74" s="78">
        <f t="shared" si="5"/>
        <v>17</v>
      </c>
    </row>
    <row r="75" spans="1:18" s="122" customFormat="1" ht="13.5">
      <c r="A75" s="17">
        <v>16</v>
      </c>
      <c r="B75" s="99" t="s">
        <v>66</v>
      </c>
      <c r="C75" s="107">
        <v>60</v>
      </c>
      <c r="D75" s="147">
        <v>65</v>
      </c>
      <c r="E75" s="165">
        <v>5</v>
      </c>
      <c r="F75" s="188" t="s">
        <v>2</v>
      </c>
      <c r="G75" s="81"/>
      <c r="H75" s="82"/>
      <c r="I75" s="83"/>
      <c r="J75" s="164">
        <v>30</v>
      </c>
      <c r="K75" s="80">
        <v>30</v>
      </c>
      <c r="L75" s="113">
        <v>5</v>
      </c>
      <c r="M75" s="210"/>
      <c r="N75" s="211"/>
      <c r="O75" s="212"/>
      <c r="P75" s="81"/>
      <c r="Q75" s="82"/>
      <c r="R75" s="82"/>
    </row>
    <row r="76" spans="1:18" s="122" customFormat="1" ht="13.5">
      <c r="A76" s="275">
        <v>17</v>
      </c>
      <c r="B76" s="99" t="s">
        <v>65</v>
      </c>
      <c r="C76" s="107">
        <v>60</v>
      </c>
      <c r="D76" s="147">
        <v>65</v>
      </c>
      <c r="E76" s="165">
        <v>5</v>
      </c>
      <c r="F76" s="188" t="s">
        <v>2</v>
      </c>
      <c r="G76" s="85"/>
      <c r="H76" s="86"/>
      <c r="I76" s="87"/>
      <c r="J76" s="164">
        <v>30</v>
      </c>
      <c r="K76" s="80">
        <v>30</v>
      </c>
      <c r="L76" s="113">
        <v>5</v>
      </c>
      <c r="M76" s="213"/>
      <c r="N76" s="214"/>
      <c r="O76" s="215"/>
      <c r="P76" s="85"/>
      <c r="Q76" s="86"/>
      <c r="R76" s="86"/>
    </row>
    <row r="77" spans="1:18" s="122" customFormat="1" ht="13.5">
      <c r="A77" s="275">
        <v>18</v>
      </c>
      <c r="B77" s="99" t="s">
        <v>64</v>
      </c>
      <c r="C77" s="107">
        <v>45</v>
      </c>
      <c r="D77" s="108">
        <f>(E77*25)-C77</f>
        <v>30</v>
      </c>
      <c r="E77" s="110">
        <v>3</v>
      </c>
      <c r="F77" s="102" t="s">
        <v>3</v>
      </c>
      <c r="G77" s="85"/>
      <c r="H77" s="86"/>
      <c r="I77" s="87"/>
      <c r="J77" s="164">
        <v>15</v>
      </c>
      <c r="K77" s="80">
        <v>30</v>
      </c>
      <c r="L77" s="113">
        <v>3</v>
      </c>
      <c r="M77" s="213"/>
      <c r="N77" s="214"/>
      <c r="O77" s="215"/>
      <c r="P77" s="85"/>
      <c r="Q77" s="86"/>
      <c r="R77" s="86"/>
    </row>
    <row r="78" spans="1:18" s="122" customFormat="1" ht="13.5">
      <c r="A78" s="10">
        <v>19</v>
      </c>
      <c r="B78" s="115" t="s">
        <v>58</v>
      </c>
      <c r="C78" s="107">
        <v>30</v>
      </c>
      <c r="D78" s="108">
        <v>20</v>
      </c>
      <c r="E78" s="110">
        <v>2</v>
      </c>
      <c r="F78" s="102" t="s">
        <v>3</v>
      </c>
      <c r="G78" s="85"/>
      <c r="H78" s="86"/>
      <c r="I78" s="87"/>
      <c r="J78" s="164">
        <v>15</v>
      </c>
      <c r="K78" s="80">
        <v>15</v>
      </c>
      <c r="L78" s="113">
        <v>2</v>
      </c>
      <c r="M78" s="216"/>
      <c r="N78" s="217"/>
      <c r="O78" s="218"/>
      <c r="P78" s="85"/>
      <c r="Q78" s="86"/>
      <c r="R78" s="86"/>
    </row>
    <row r="79" spans="1:18" s="122" customFormat="1" ht="13.5">
      <c r="A79" s="10">
        <v>20</v>
      </c>
      <c r="B79" s="99" t="s">
        <v>67</v>
      </c>
      <c r="C79" s="107">
        <v>45</v>
      </c>
      <c r="D79" s="108">
        <f>(E79*25)-C79</f>
        <v>55</v>
      </c>
      <c r="E79" s="110">
        <v>4</v>
      </c>
      <c r="F79" s="188" t="s">
        <v>2</v>
      </c>
      <c r="G79" s="222"/>
      <c r="H79" s="223"/>
      <c r="I79" s="224"/>
      <c r="J79" s="197"/>
      <c r="K79" s="197"/>
      <c r="L79" s="198"/>
      <c r="M79" s="79">
        <v>15</v>
      </c>
      <c r="N79" s="80">
        <v>30</v>
      </c>
      <c r="O79" s="113">
        <v>4</v>
      </c>
      <c r="P79" s="85"/>
      <c r="Q79" s="86"/>
      <c r="R79" s="86"/>
    </row>
    <row r="80" spans="1:18" s="122" customFormat="1" ht="13.5">
      <c r="A80" s="10">
        <v>21</v>
      </c>
      <c r="B80" s="99" t="s">
        <v>93</v>
      </c>
      <c r="C80" s="107">
        <v>60</v>
      </c>
      <c r="D80" s="108">
        <f>(E80*25)-C80</f>
        <v>40</v>
      </c>
      <c r="E80" s="110">
        <v>4</v>
      </c>
      <c r="F80" s="102" t="s">
        <v>3</v>
      </c>
      <c r="G80" s="222"/>
      <c r="H80" s="223"/>
      <c r="I80" s="224"/>
      <c r="J80" s="197"/>
      <c r="K80" s="197"/>
      <c r="L80" s="198"/>
      <c r="M80" s="79">
        <v>15</v>
      </c>
      <c r="N80" s="80">
        <v>45</v>
      </c>
      <c r="O80" s="113">
        <v>4</v>
      </c>
      <c r="P80" s="85"/>
      <c r="Q80" s="86"/>
      <c r="R80" s="86"/>
    </row>
    <row r="81" spans="1:18" s="122" customFormat="1" ht="13.5">
      <c r="A81" s="10">
        <v>22</v>
      </c>
      <c r="B81" s="99" t="s">
        <v>92</v>
      </c>
      <c r="C81" s="107">
        <v>45</v>
      </c>
      <c r="D81" s="108">
        <f>(E81*25)-C81</f>
        <v>30</v>
      </c>
      <c r="E81" s="110">
        <v>3</v>
      </c>
      <c r="F81" s="102" t="s">
        <v>3</v>
      </c>
      <c r="G81" s="222"/>
      <c r="H81" s="223"/>
      <c r="I81" s="224"/>
      <c r="J81" s="197"/>
      <c r="K81" s="197"/>
      <c r="L81" s="198"/>
      <c r="M81" s="79">
        <v>15</v>
      </c>
      <c r="N81" s="80">
        <v>30</v>
      </c>
      <c r="O81" s="113">
        <v>3</v>
      </c>
      <c r="P81" s="85"/>
      <c r="Q81" s="86"/>
      <c r="R81" s="86"/>
    </row>
    <row r="82" spans="1:18" s="122" customFormat="1" ht="13.5">
      <c r="A82" s="10">
        <v>23</v>
      </c>
      <c r="B82" s="99" t="s">
        <v>60</v>
      </c>
      <c r="C82" s="107">
        <v>45</v>
      </c>
      <c r="D82" s="108">
        <f>(E82*25)-C82</f>
        <v>30</v>
      </c>
      <c r="E82" s="110">
        <v>3</v>
      </c>
      <c r="F82" s="102" t="s">
        <v>3</v>
      </c>
      <c r="G82" s="85"/>
      <c r="H82" s="86"/>
      <c r="I82" s="87"/>
      <c r="J82" s="197"/>
      <c r="K82" s="197"/>
      <c r="L82" s="198"/>
      <c r="M82" s="79">
        <v>15</v>
      </c>
      <c r="N82" s="80">
        <v>30</v>
      </c>
      <c r="O82" s="113">
        <v>3</v>
      </c>
      <c r="P82" s="85"/>
      <c r="Q82" s="86"/>
      <c r="R82" s="86"/>
    </row>
    <row r="83" spans="1:18" s="122" customFormat="1" ht="27">
      <c r="A83" s="10">
        <v>24</v>
      </c>
      <c r="B83" s="99" t="s">
        <v>69</v>
      </c>
      <c r="C83" s="107">
        <v>45</v>
      </c>
      <c r="D83" s="108">
        <v>30</v>
      </c>
      <c r="E83" s="111">
        <v>3</v>
      </c>
      <c r="F83" s="102" t="s">
        <v>3</v>
      </c>
      <c r="G83" s="225"/>
      <c r="H83" s="226"/>
      <c r="I83" s="227"/>
      <c r="J83" s="192"/>
      <c r="K83" s="192"/>
      <c r="L83" s="192"/>
      <c r="M83" s="79">
        <v>15</v>
      </c>
      <c r="N83" s="80">
        <v>30</v>
      </c>
      <c r="O83" s="266">
        <v>3</v>
      </c>
      <c r="P83" s="85"/>
      <c r="Q83" s="86"/>
      <c r="R83" s="86"/>
    </row>
    <row r="84" spans="1:18" s="122" customFormat="1" ht="13.5">
      <c r="A84" s="10">
        <v>25</v>
      </c>
      <c r="B84" s="99" t="s">
        <v>68</v>
      </c>
      <c r="C84" s="107">
        <v>45</v>
      </c>
      <c r="D84" s="147">
        <v>30</v>
      </c>
      <c r="E84" s="162">
        <v>3</v>
      </c>
      <c r="F84" s="131" t="s">
        <v>3</v>
      </c>
      <c r="G84" s="85"/>
      <c r="H84" s="86"/>
      <c r="I84" s="87"/>
      <c r="J84" s="197"/>
      <c r="K84" s="197"/>
      <c r="L84" s="198"/>
      <c r="M84" s="79">
        <v>15</v>
      </c>
      <c r="N84" s="80">
        <v>30</v>
      </c>
      <c r="O84" s="113">
        <v>3</v>
      </c>
      <c r="P84" s="85"/>
      <c r="Q84" s="86"/>
      <c r="R84" s="86"/>
    </row>
    <row r="85" spans="1:18" s="122" customFormat="1" ht="13.5">
      <c r="A85" s="10">
        <v>26</v>
      </c>
      <c r="B85" s="115" t="s">
        <v>86</v>
      </c>
      <c r="C85" s="107">
        <v>45</v>
      </c>
      <c r="D85" s="108">
        <v>5</v>
      </c>
      <c r="E85" s="110">
        <v>2</v>
      </c>
      <c r="F85" s="102" t="s">
        <v>3</v>
      </c>
      <c r="G85" s="85"/>
      <c r="H85" s="86"/>
      <c r="I85" s="87"/>
      <c r="J85" s="197"/>
      <c r="K85" s="197"/>
      <c r="L85" s="198"/>
      <c r="M85" s="207"/>
      <c r="N85" s="80">
        <v>45</v>
      </c>
      <c r="O85" s="113">
        <v>2</v>
      </c>
      <c r="P85" s="85"/>
      <c r="Q85" s="86"/>
      <c r="R85" s="86"/>
    </row>
    <row r="86" spans="1:18" s="122" customFormat="1" ht="13.5">
      <c r="A86" s="10">
        <v>27</v>
      </c>
      <c r="B86" s="99" t="s">
        <v>87</v>
      </c>
      <c r="C86" s="107">
        <v>45</v>
      </c>
      <c r="D86" s="108">
        <v>5</v>
      </c>
      <c r="E86" s="110">
        <v>2</v>
      </c>
      <c r="F86" s="102" t="s">
        <v>3</v>
      </c>
      <c r="G86" s="85"/>
      <c r="H86" s="86"/>
      <c r="I86" s="87"/>
      <c r="J86" s="197"/>
      <c r="K86" s="197"/>
      <c r="L86" s="198"/>
      <c r="M86" s="208"/>
      <c r="N86" s="80">
        <v>45</v>
      </c>
      <c r="O86" s="113">
        <v>2</v>
      </c>
      <c r="P86" s="189"/>
      <c r="Q86" s="190"/>
      <c r="R86" s="190"/>
    </row>
    <row r="87" spans="1:18" s="122" customFormat="1" ht="27">
      <c r="A87" s="10">
        <v>28</v>
      </c>
      <c r="B87" s="100" t="s">
        <v>61</v>
      </c>
      <c r="C87" s="107">
        <v>45</v>
      </c>
      <c r="D87" s="108">
        <f>(E87*25)-C87</f>
        <v>30</v>
      </c>
      <c r="E87" s="110">
        <v>3</v>
      </c>
      <c r="F87" s="102" t="s">
        <v>3</v>
      </c>
      <c r="G87" s="85"/>
      <c r="H87" s="86"/>
      <c r="I87" s="87"/>
      <c r="J87" s="197"/>
      <c r="K87" s="197"/>
      <c r="L87" s="198"/>
      <c r="M87" s="208"/>
      <c r="N87" s="203"/>
      <c r="O87" s="204"/>
      <c r="P87" s="79">
        <v>15</v>
      </c>
      <c r="Q87" s="80">
        <v>30</v>
      </c>
      <c r="R87" s="113">
        <v>3</v>
      </c>
    </row>
    <row r="88" spans="1:18" s="122" customFormat="1" ht="27">
      <c r="A88" s="10">
        <v>29</v>
      </c>
      <c r="B88" s="99" t="s">
        <v>96</v>
      </c>
      <c r="C88" s="107">
        <v>45</v>
      </c>
      <c r="D88" s="108">
        <v>30</v>
      </c>
      <c r="E88" s="110">
        <v>3</v>
      </c>
      <c r="F88" s="102" t="s">
        <v>3</v>
      </c>
      <c r="G88" s="85"/>
      <c r="H88" s="86"/>
      <c r="I88" s="87"/>
      <c r="J88" s="197"/>
      <c r="K88" s="197"/>
      <c r="L88" s="198"/>
      <c r="M88" s="208"/>
      <c r="N88" s="203"/>
      <c r="O88" s="204"/>
      <c r="P88" s="79">
        <v>15</v>
      </c>
      <c r="Q88" s="80">
        <v>30</v>
      </c>
      <c r="R88" s="113">
        <v>3</v>
      </c>
    </row>
    <row r="89" spans="1:18" s="122" customFormat="1" ht="13.5">
      <c r="A89" s="10">
        <v>30</v>
      </c>
      <c r="B89" s="99" t="s">
        <v>59</v>
      </c>
      <c r="C89" s="107">
        <v>45</v>
      </c>
      <c r="D89" s="108">
        <v>5</v>
      </c>
      <c r="E89" s="110">
        <v>2</v>
      </c>
      <c r="F89" s="102" t="s">
        <v>3</v>
      </c>
      <c r="G89" s="85"/>
      <c r="H89" s="86"/>
      <c r="I89" s="87"/>
      <c r="J89" s="197"/>
      <c r="K89" s="197"/>
      <c r="L89" s="198"/>
      <c r="M89" s="208"/>
      <c r="N89" s="203"/>
      <c r="O89" s="204"/>
      <c r="P89" s="219"/>
      <c r="Q89" s="80">
        <v>45</v>
      </c>
      <c r="R89" s="113">
        <v>2</v>
      </c>
    </row>
    <row r="90" spans="1:18" s="122" customFormat="1" ht="13.5">
      <c r="A90" s="177">
        <v>31</v>
      </c>
      <c r="B90" s="99" t="s">
        <v>88</v>
      </c>
      <c r="C90" s="107">
        <v>45</v>
      </c>
      <c r="D90" s="108">
        <v>5</v>
      </c>
      <c r="E90" s="110">
        <v>2</v>
      </c>
      <c r="F90" s="102" t="s">
        <v>3</v>
      </c>
      <c r="G90" s="85"/>
      <c r="H90" s="86"/>
      <c r="I90" s="87"/>
      <c r="J90" s="197"/>
      <c r="K90" s="197"/>
      <c r="L90" s="198"/>
      <c r="M90" s="208"/>
      <c r="N90" s="203"/>
      <c r="O90" s="204"/>
      <c r="P90" s="220"/>
      <c r="Q90" s="80">
        <v>45</v>
      </c>
      <c r="R90" s="113">
        <v>2</v>
      </c>
    </row>
    <row r="91" spans="1:18" s="122" customFormat="1" ht="13.5">
      <c r="A91" s="177">
        <v>32</v>
      </c>
      <c r="B91" s="99" t="s">
        <v>91</v>
      </c>
      <c r="C91" s="107">
        <v>45</v>
      </c>
      <c r="D91" s="108">
        <v>5</v>
      </c>
      <c r="E91" s="110">
        <v>2</v>
      </c>
      <c r="F91" s="102" t="s">
        <v>3</v>
      </c>
      <c r="G91" s="85"/>
      <c r="H91" s="86"/>
      <c r="I91" s="87"/>
      <c r="J91" s="197"/>
      <c r="K91" s="197"/>
      <c r="L91" s="198"/>
      <c r="M91" s="208"/>
      <c r="N91" s="205"/>
      <c r="O91" s="206"/>
      <c r="P91" s="220"/>
      <c r="Q91" s="80">
        <v>45</v>
      </c>
      <c r="R91" s="113">
        <v>2</v>
      </c>
    </row>
    <row r="92" spans="1:18" s="122" customFormat="1" ht="40.5" thickBot="1">
      <c r="A92" s="276">
        <v>33</v>
      </c>
      <c r="B92" s="101" t="s">
        <v>25</v>
      </c>
      <c r="C92" s="105">
        <v>90</v>
      </c>
      <c r="D92" s="109">
        <v>160</v>
      </c>
      <c r="E92" s="112">
        <v>10</v>
      </c>
      <c r="F92" s="104" t="s">
        <v>3</v>
      </c>
      <c r="G92" s="90"/>
      <c r="H92" s="91"/>
      <c r="I92" s="92"/>
      <c r="J92" s="200"/>
      <c r="K92" s="200"/>
      <c r="L92" s="201"/>
      <c r="M92" s="209"/>
      <c r="N92" s="93">
        <v>45</v>
      </c>
      <c r="O92" s="94">
        <v>5</v>
      </c>
      <c r="P92" s="221"/>
      <c r="Q92" s="93">
        <v>45</v>
      </c>
      <c r="R92" s="114">
        <v>5</v>
      </c>
    </row>
    <row r="93" spans="1:18" s="122" customFormat="1" ht="13.5" thickBot="1">
      <c r="A93" s="96" t="s">
        <v>22</v>
      </c>
      <c r="B93" s="268" t="s">
        <v>23</v>
      </c>
      <c r="C93" s="268">
        <v>0</v>
      </c>
      <c r="D93" s="269">
        <v>330</v>
      </c>
      <c r="E93" s="76">
        <v>11</v>
      </c>
      <c r="F93" s="77" t="s">
        <v>3</v>
      </c>
      <c r="G93" s="77"/>
      <c r="H93" s="77"/>
      <c r="I93" s="76"/>
      <c r="J93" s="77"/>
      <c r="K93" s="77"/>
      <c r="L93" s="76"/>
      <c r="M93" s="77"/>
      <c r="N93" s="77"/>
      <c r="O93" s="76"/>
      <c r="P93" s="77"/>
      <c r="Q93" s="77">
        <v>330</v>
      </c>
      <c r="R93" s="78">
        <v>11</v>
      </c>
    </row>
    <row r="94" spans="1:18" s="122" customFormat="1" ht="15.75" customHeight="1">
      <c r="A94" s="97"/>
      <c r="B94" s="346" t="s">
        <v>24</v>
      </c>
      <c r="C94" s="309">
        <f>SUM(C74,C55,C56)</f>
        <v>975</v>
      </c>
      <c r="D94" s="306">
        <f>SUM(D93,D74,D55,D56)</f>
        <v>1030</v>
      </c>
      <c r="E94" s="311">
        <f>SUM(E6,E10,E74,E93)</f>
        <v>120</v>
      </c>
      <c r="F94" s="299"/>
      <c r="G94" s="287">
        <f>SUM(G6,G10,G74)</f>
        <v>180</v>
      </c>
      <c r="H94" s="287">
        <f>SUM(H6,H10,H74)</f>
        <v>225</v>
      </c>
      <c r="I94" s="280">
        <f>SUM(I6,I10,I74)</f>
        <v>30</v>
      </c>
      <c r="J94" s="361">
        <f>SUM(J74,J65,J10)</f>
        <v>150</v>
      </c>
      <c r="K94" s="308">
        <f>SUM(K74,K6,K1)</f>
        <v>135</v>
      </c>
      <c r="L94" s="312">
        <f>SUM(L74,L6,L10)</f>
        <v>30</v>
      </c>
      <c r="M94" s="362">
        <f>SUM(M74,M6,M56)</f>
        <v>105</v>
      </c>
      <c r="N94" s="287">
        <f>SUM(N74,N6,N10)</f>
        <v>360</v>
      </c>
      <c r="O94" s="312">
        <f>SUM(O74,O6,O10)</f>
        <v>30</v>
      </c>
      <c r="P94" s="287">
        <f>SUM(P74,P6,P10)</f>
        <v>30</v>
      </c>
      <c r="Q94" s="287">
        <f>SUM(Q74,Q6,Q10)</f>
        <v>270</v>
      </c>
      <c r="R94" s="280">
        <f>SUM(R74,R6,R10,R93)</f>
        <v>30</v>
      </c>
    </row>
    <row r="95" spans="1:18" s="122" customFormat="1" ht="13.5" thickBot="1">
      <c r="A95" s="98"/>
      <c r="B95" s="347"/>
      <c r="C95" s="310"/>
      <c r="D95" s="307"/>
      <c r="E95" s="281"/>
      <c r="F95" s="300"/>
      <c r="G95" s="288"/>
      <c r="H95" s="288"/>
      <c r="I95" s="281"/>
      <c r="J95" s="288"/>
      <c r="K95" s="288"/>
      <c r="L95" s="281"/>
      <c r="M95" s="288"/>
      <c r="N95" s="288"/>
      <c r="O95" s="281"/>
      <c r="P95" s="288"/>
      <c r="Q95" s="288"/>
      <c r="R95" s="281"/>
    </row>
    <row r="96" spans="1:18" s="122" customFormat="1" ht="13.5" thickBot="1">
      <c r="A96" s="98"/>
      <c r="B96" s="347"/>
      <c r="C96" s="302">
        <f>SUM(C94:D95)</f>
        <v>2005</v>
      </c>
      <c r="D96" s="303"/>
      <c r="E96" s="281"/>
      <c r="F96" s="300"/>
      <c r="G96" s="344">
        <f>SUM(G94,H94)</f>
        <v>405</v>
      </c>
      <c r="H96" s="345"/>
      <c r="I96" s="281"/>
      <c r="J96" s="283">
        <f>SUM(J94,K94)</f>
        <v>285</v>
      </c>
      <c r="K96" s="284"/>
      <c r="L96" s="281"/>
      <c r="M96" s="283">
        <f>SUM(M94,N94)</f>
        <v>465</v>
      </c>
      <c r="N96" s="284"/>
      <c r="O96" s="281"/>
      <c r="P96" s="283">
        <f>SUM(P94,Q94)</f>
        <v>300</v>
      </c>
      <c r="Q96" s="284"/>
      <c r="R96" s="281"/>
    </row>
    <row r="97" spans="1:18" s="122" customFormat="1" ht="13.5" thickBot="1">
      <c r="A97" s="98"/>
      <c r="B97" s="348"/>
      <c r="C97" s="304"/>
      <c r="D97" s="305"/>
      <c r="E97" s="282"/>
      <c r="F97" s="301"/>
      <c r="G97" s="285" t="s">
        <v>104</v>
      </c>
      <c r="H97" s="286"/>
      <c r="I97" s="282"/>
      <c r="J97" s="285" t="s">
        <v>97</v>
      </c>
      <c r="K97" s="286"/>
      <c r="L97" s="282"/>
      <c r="M97" s="285" t="s">
        <v>100</v>
      </c>
      <c r="N97" s="286"/>
      <c r="O97" s="282"/>
      <c r="P97" s="285" t="s">
        <v>98</v>
      </c>
      <c r="Q97" s="286"/>
      <c r="R97" s="282"/>
    </row>
    <row r="98" spans="1:18" s="122" customFormat="1" ht="13.5">
      <c r="A98" s="252"/>
      <c r="B98" s="270"/>
      <c r="C98" s="252"/>
      <c r="D98" s="252"/>
      <c r="E98" s="252"/>
      <c r="F98" s="271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</row>
    <row r="99" spans="2:7" ht="18" customHeight="1">
      <c r="B99" s="32"/>
      <c r="C99" s="349" t="s">
        <v>33</v>
      </c>
      <c r="D99" s="350"/>
      <c r="E99" s="351"/>
      <c r="F99" s="33"/>
      <c r="G99" s="33"/>
    </row>
    <row r="100" spans="2:7" ht="12.75">
      <c r="B100" s="32"/>
      <c r="C100" s="316" t="s">
        <v>34</v>
      </c>
      <c r="D100" s="317"/>
      <c r="E100" s="318"/>
      <c r="F100" s="33"/>
      <c r="G100" s="33"/>
    </row>
    <row r="101" spans="2:7" ht="13.5" thickBot="1">
      <c r="B101" s="34"/>
      <c r="C101" s="35"/>
      <c r="D101" s="35"/>
      <c r="E101" s="35"/>
      <c r="F101" s="33"/>
      <c r="G101" s="33"/>
    </row>
    <row r="102" spans="2:7" ht="13.5" thickBot="1">
      <c r="B102" s="296" t="s">
        <v>35</v>
      </c>
      <c r="C102" s="297"/>
      <c r="D102" s="297"/>
      <c r="E102" s="297"/>
      <c r="F102" s="297"/>
      <c r="G102" s="298"/>
    </row>
    <row r="103" spans="2:7" ht="12.75" customHeight="1" thickBot="1">
      <c r="B103" s="358" t="s">
        <v>36</v>
      </c>
      <c r="C103" s="358" t="s">
        <v>37</v>
      </c>
      <c r="D103" s="185"/>
      <c r="E103" s="186"/>
      <c r="F103" s="186"/>
      <c r="G103" s="187"/>
    </row>
    <row r="104" spans="2:7" ht="13.5" customHeight="1" thickBot="1">
      <c r="B104" s="359"/>
      <c r="C104" s="360"/>
      <c r="D104" s="185"/>
      <c r="E104" s="186"/>
      <c r="F104" s="186"/>
      <c r="G104" s="187"/>
    </row>
    <row r="105" spans="2:7" ht="13.5" thickBot="1">
      <c r="B105" s="359"/>
      <c r="C105" s="358" t="s">
        <v>38</v>
      </c>
      <c r="D105" s="185"/>
      <c r="E105" s="186"/>
      <c r="F105" s="186"/>
      <c r="G105" s="187"/>
    </row>
    <row r="106" spans="2:7" ht="13.5" thickBot="1">
      <c r="B106" s="360"/>
      <c r="C106" s="360"/>
      <c r="D106" s="185"/>
      <c r="E106" s="186"/>
      <c r="F106" s="186"/>
      <c r="G106" s="187"/>
    </row>
    <row r="107" spans="2:7" ht="13.5" thickBot="1">
      <c r="B107" s="358" t="s">
        <v>39</v>
      </c>
      <c r="C107" s="358" t="s">
        <v>37</v>
      </c>
      <c r="D107" s="185"/>
      <c r="E107" s="186"/>
      <c r="F107" s="186"/>
      <c r="G107" s="187"/>
    </row>
    <row r="108" spans="2:7" ht="13.5" thickBot="1">
      <c r="B108" s="359"/>
      <c r="C108" s="360"/>
      <c r="D108" s="185"/>
      <c r="E108" s="186"/>
      <c r="F108" s="186"/>
      <c r="G108" s="187"/>
    </row>
    <row r="109" spans="2:7" ht="13.5" thickBot="1">
      <c r="B109" s="359"/>
      <c r="C109" s="358" t="s">
        <v>38</v>
      </c>
      <c r="D109" s="185"/>
      <c r="E109" s="186"/>
      <c r="F109" s="186"/>
      <c r="G109" s="187"/>
    </row>
    <row r="110" spans="2:7" ht="13.5" thickBot="1">
      <c r="B110" s="360"/>
      <c r="C110" s="360"/>
      <c r="D110" s="185"/>
      <c r="E110" s="186"/>
      <c r="F110" s="186"/>
      <c r="G110" s="187"/>
    </row>
    <row r="111" spans="2:7" ht="12.75">
      <c r="B111" s="73"/>
      <c r="C111" s="73"/>
      <c r="D111" s="73"/>
      <c r="E111" s="73"/>
      <c r="F111" s="73"/>
      <c r="G111" s="73"/>
    </row>
    <row r="112" ht="13.5" thickBot="1"/>
    <row r="113" spans="2:7" ht="112.5" customHeight="1" thickBot="1">
      <c r="B113" s="313" t="s">
        <v>102</v>
      </c>
      <c r="C113" s="314"/>
      <c r="D113" s="314"/>
      <c r="E113" s="314"/>
      <c r="F113" s="314"/>
      <c r="G113" s="315"/>
    </row>
    <row r="114" spans="2:7" ht="12.75">
      <c r="B114" s="73"/>
      <c r="C114" s="73"/>
      <c r="D114" s="73"/>
      <c r="E114" s="73"/>
      <c r="F114" s="73"/>
      <c r="G114" s="73"/>
    </row>
  </sheetData>
  <sheetProtection/>
  <mergeCells count="128">
    <mergeCell ref="M49:O52"/>
    <mergeCell ref="J28:L41"/>
    <mergeCell ref="G24:I41"/>
    <mergeCell ref="M36:O40"/>
    <mergeCell ref="P24:R35"/>
    <mergeCell ref="G49:I66"/>
    <mergeCell ref="J53:L66"/>
    <mergeCell ref="M61:O65"/>
    <mergeCell ref="Q94:Q95"/>
    <mergeCell ref="R94:R97"/>
    <mergeCell ref="M94:M95"/>
    <mergeCell ref="G97:H97"/>
    <mergeCell ref="J97:K97"/>
    <mergeCell ref="M97:N97"/>
    <mergeCell ref="J96:K96"/>
    <mergeCell ref="M96:N96"/>
    <mergeCell ref="P96:Q96"/>
    <mergeCell ref="I94:I97"/>
    <mergeCell ref="J94:J95"/>
    <mergeCell ref="K94:K95"/>
    <mergeCell ref="L94:L97"/>
    <mergeCell ref="N94:N95"/>
    <mergeCell ref="P94:P95"/>
    <mergeCell ref="O94:O97"/>
    <mergeCell ref="P97:Q97"/>
    <mergeCell ref="B94:B97"/>
    <mergeCell ref="C94:C95"/>
    <mergeCell ref="D94:D95"/>
    <mergeCell ref="E94:E97"/>
    <mergeCell ref="F94:F97"/>
    <mergeCell ref="G94:G95"/>
    <mergeCell ref="C96:D97"/>
    <mergeCell ref="G96:H96"/>
    <mergeCell ref="H94:H95"/>
    <mergeCell ref="B107:B110"/>
    <mergeCell ref="C107:C108"/>
    <mergeCell ref="C109:C110"/>
    <mergeCell ref="B103:B106"/>
    <mergeCell ref="C103:C104"/>
    <mergeCell ref="C105:C106"/>
    <mergeCell ref="C99:E99"/>
    <mergeCell ref="C68:C69"/>
    <mergeCell ref="E68:E71"/>
    <mergeCell ref="M24:O27"/>
    <mergeCell ref="I68:I71"/>
    <mergeCell ref="H68:H69"/>
    <mergeCell ref="G70:H70"/>
    <mergeCell ref="J70:K70"/>
    <mergeCell ref="G68:G69"/>
    <mergeCell ref="G71:H71"/>
    <mergeCell ref="C45:D46"/>
    <mergeCell ref="G4:G5"/>
    <mergeCell ref="G43:G44"/>
    <mergeCell ref="D43:D44"/>
    <mergeCell ref="B43:B46"/>
    <mergeCell ref="B68:B71"/>
    <mergeCell ref="K68:K69"/>
    <mergeCell ref="K43:K44"/>
    <mergeCell ref="J45:K45"/>
    <mergeCell ref="H43:H44"/>
    <mergeCell ref="I43:I46"/>
    <mergeCell ref="G45:H45"/>
    <mergeCell ref="J46:K46"/>
    <mergeCell ref="M45:N45"/>
    <mergeCell ref="H4:H5"/>
    <mergeCell ref="J4:J5"/>
    <mergeCell ref="K4:K5"/>
    <mergeCell ref="P38:P41"/>
    <mergeCell ref="P7:R8"/>
    <mergeCell ref="J7:L8"/>
    <mergeCell ref="M7:O8"/>
    <mergeCell ref="R4:R5"/>
    <mergeCell ref="P11:R22"/>
    <mergeCell ref="P3:R3"/>
    <mergeCell ref="I4:I5"/>
    <mergeCell ref="L4:L5"/>
    <mergeCell ref="P4:P5"/>
    <mergeCell ref="Q4:Q5"/>
    <mergeCell ref="O4:O5"/>
    <mergeCell ref="N4:N5"/>
    <mergeCell ref="M4:M5"/>
    <mergeCell ref="A1:R2"/>
    <mergeCell ref="A3:A5"/>
    <mergeCell ref="B3:B5"/>
    <mergeCell ref="C3:C5"/>
    <mergeCell ref="D3:D5"/>
    <mergeCell ref="E3:E5"/>
    <mergeCell ref="F3:F5"/>
    <mergeCell ref="G3:I3"/>
    <mergeCell ref="J3:L3"/>
    <mergeCell ref="M3:O3"/>
    <mergeCell ref="L68:L71"/>
    <mergeCell ref="M70:N70"/>
    <mergeCell ref="J71:K71"/>
    <mergeCell ref="B113:G113"/>
    <mergeCell ref="C100:E100"/>
    <mergeCell ref="M11:O22"/>
    <mergeCell ref="N68:N69"/>
    <mergeCell ref="O68:O71"/>
    <mergeCell ref="M68:M69"/>
    <mergeCell ref="M71:N71"/>
    <mergeCell ref="B102:G102"/>
    <mergeCell ref="F68:F71"/>
    <mergeCell ref="C70:D71"/>
    <mergeCell ref="D68:D69"/>
    <mergeCell ref="J43:J44"/>
    <mergeCell ref="G46:H46"/>
    <mergeCell ref="J68:J69"/>
    <mergeCell ref="C43:C44"/>
    <mergeCell ref="E43:E46"/>
    <mergeCell ref="F43:F46"/>
    <mergeCell ref="R68:R71"/>
    <mergeCell ref="P51:R60"/>
    <mergeCell ref="P63:P66"/>
    <mergeCell ref="P70:Q70"/>
    <mergeCell ref="P71:Q71"/>
    <mergeCell ref="P68:P69"/>
    <mergeCell ref="Q68:Q69"/>
    <mergeCell ref="R43:R46"/>
    <mergeCell ref="P45:Q45"/>
    <mergeCell ref="P46:Q46"/>
    <mergeCell ref="L43:L46"/>
    <mergeCell ref="M43:M44"/>
    <mergeCell ref="O43:O46"/>
    <mergeCell ref="Q43:Q44"/>
    <mergeCell ref="N43:N44"/>
    <mergeCell ref="P43:P44"/>
    <mergeCell ref="M46:N46"/>
  </mergeCells>
  <conditionalFormatting sqref="Q87:R91 P87:P89 M84:M85 N84:O86 J75:L78 M28:O33 Q61:R65 P61:P63 J24:L27 M56:M59 N56:O60 M53:O55 J51:L52 P37:P38 J49:M50 Q37:R40 N34:O35 P36:R36 M34 J21:L21 G17 G11:I11 G13:I15 J17:L17 M24:M25 M75:M76 M79:O83">
    <cfRule type="expression" priority="2" dxfId="1" stopIfTrue="1">
      <formula>LEN(TRIM(G11))=0</formula>
    </cfRule>
  </conditionalFormatting>
  <conditionalFormatting sqref="G16:I16 J18:L20 J22:L22 G12:I13">
    <cfRule type="expression" priority="3" dxfId="1" stopIfTrue="1">
      <formula>LEN(TRIM(G12))=0</formula>
    </cfRule>
    <cfRule type="expression" priority="4" dxfId="0" stopIfTrue="1">
      <formula>LEN(TRIM(G12))=0</formula>
    </cfRule>
  </conditionalFormatting>
  <printOptions/>
  <pageMargins left="0.2362204724409449" right="0.2362204724409449" top="0.2362204724409449" bottom="0.2362204724409449" header="0.5118110236220472" footer="0.5118110236220472"/>
  <pageSetup fitToHeight="0" horizontalDpi="600" verticalDpi="600" orientation="landscape" paperSize="9" scale="72" r:id="rId1"/>
  <rowBreaks count="2" manualBreakCount="2">
    <brk id="40" max="17" man="1"/>
    <brk id="7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3"/>
  <sheetViews>
    <sheetView view="pageBreakPreview" zoomScaleNormal="75" zoomScaleSheetLayoutView="100" zoomScalePageLayoutView="0" workbookViewId="0" topLeftCell="A1">
      <selection activeCell="B74" sqref="B74"/>
    </sheetView>
  </sheetViews>
  <sheetFormatPr defaultColWidth="8.8515625" defaultRowHeight="12.75"/>
  <cols>
    <col min="1" max="1" width="4.140625" style="31" bestFit="1" customWidth="1"/>
    <col min="2" max="2" width="65.28125" style="31" customWidth="1"/>
    <col min="3" max="3" width="9.8515625" style="31" customWidth="1"/>
    <col min="4" max="4" width="17.00390625" style="31" customWidth="1"/>
    <col min="5" max="5" width="9.57421875" style="31" customWidth="1"/>
    <col min="6" max="6" width="12.28125" style="31" customWidth="1"/>
    <col min="7" max="7" width="10.28125" style="31" customWidth="1"/>
    <col min="8" max="8" width="7.00390625" style="31" customWidth="1"/>
    <col min="9" max="9" width="8.421875" style="31" bestFit="1" customWidth="1"/>
    <col min="10" max="10" width="5.00390625" style="31" bestFit="1" customWidth="1"/>
    <col min="11" max="11" width="8.421875" style="31" bestFit="1" customWidth="1"/>
    <col min="12" max="12" width="4.140625" style="31" bestFit="1" customWidth="1"/>
    <col min="13" max="13" width="6.57421875" style="31" customWidth="1"/>
    <col min="14" max="14" width="8.421875" style="31" bestFit="1" customWidth="1"/>
    <col min="15" max="15" width="5.00390625" style="31" bestFit="1" customWidth="1"/>
    <col min="16" max="16" width="8.421875" style="31" bestFit="1" customWidth="1"/>
    <col min="17" max="17" width="4.140625" style="31" bestFit="1" customWidth="1"/>
    <col min="18" max="18" width="6.8515625" style="31" customWidth="1"/>
    <col min="19" max="19" width="8.421875" style="31" bestFit="1" customWidth="1"/>
    <col min="20" max="20" width="5.00390625" style="31" bestFit="1" customWidth="1"/>
    <col min="21" max="21" width="8.421875" style="31" bestFit="1" customWidth="1"/>
    <col min="22" max="22" width="4.140625" style="31" bestFit="1" customWidth="1"/>
    <col min="23" max="23" width="6.57421875" style="31" customWidth="1"/>
    <col min="24" max="24" width="8.421875" style="31" bestFit="1" customWidth="1"/>
    <col min="25" max="25" width="5.00390625" style="31" bestFit="1" customWidth="1"/>
    <col min="26" max="26" width="8.421875" style="31" bestFit="1" customWidth="1"/>
    <col min="27" max="27" width="5.00390625" style="31" bestFit="1" customWidth="1"/>
    <col min="28" max="28" width="6.140625" style="31" customWidth="1"/>
    <col min="29" max="16384" width="8.8515625" style="31" customWidth="1"/>
  </cols>
  <sheetData>
    <row r="1" spans="1:28" ht="12.75">
      <c r="A1" s="458" t="s">
        <v>90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60"/>
    </row>
    <row r="2" spans="1:28" ht="102" customHeight="1" thickBot="1">
      <c r="A2" s="461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3"/>
    </row>
    <row r="3" spans="1:28" ht="48" customHeight="1" thickBot="1">
      <c r="A3" s="329" t="s">
        <v>0</v>
      </c>
      <c r="B3" s="329" t="s">
        <v>6</v>
      </c>
      <c r="C3" s="494" t="s">
        <v>29</v>
      </c>
      <c r="D3" s="329" t="s">
        <v>7</v>
      </c>
      <c r="E3" s="329" t="s">
        <v>14</v>
      </c>
      <c r="F3" s="329" t="s">
        <v>8</v>
      </c>
      <c r="G3" s="329" t="s">
        <v>1</v>
      </c>
      <c r="H3" s="329" t="s">
        <v>9</v>
      </c>
      <c r="I3" s="464" t="s">
        <v>10</v>
      </c>
      <c r="J3" s="465"/>
      <c r="K3" s="465"/>
      <c r="L3" s="465"/>
      <c r="M3" s="466"/>
      <c r="N3" s="464" t="s">
        <v>11</v>
      </c>
      <c r="O3" s="465"/>
      <c r="P3" s="465"/>
      <c r="Q3" s="465"/>
      <c r="R3" s="466"/>
      <c r="S3" s="467" t="s">
        <v>12</v>
      </c>
      <c r="T3" s="468"/>
      <c r="U3" s="468"/>
      <c r="V3" s="468"/>
      <c r="W3" s="469"/>
      <c r="X3" s="464" t="s">
        <v>13</v>
      </c>
      <c r="Y3" s="465"/>
      <c r="Z3" s="465"/>
      <c r="AA3" s="465"/>
      <c r="AB3" s="466"/>
    </row>
    <row r="4" spans="1:28" ht="12.75" customHeight="1">
      <c r="A4" s="330"/>
      <c r="B4" s="330"/>
      <c r="C4" s="495"/>
      <c r="D4" s="330"/>
      <c r="E4" s="330"/>
      <c r="F4" s="330"/>
      <c r="G4" s="330"/>
      <c r="H4" s="330"/>
      <c r="I4" s="472" t="s">
        <v>15</v>
      </c>
      <c r="J4" s="471"/>
      <c r="K4" s="470" t="s">
        <v>16</v>
      </c>
      <c r="L4" s="471"/>
      <c r="M4" s="335" t="s">
        <v>1</v>
      </c>
      <c r="N4" s="472" t="s">
        <v>15</v>
      </c>
      <c r="O4" s="471"/>
      <c r="P4" s="470" t="s">
        <v>16</v>
      </c>
      <c r="Q4" s="471"/>
      <c r="R4" s="335" t="s">
        <v>1</v>
      </c>
      <c r="S4" s="472" t="s">
        <v>15</v>
      </c>
      <c r="T4" s="471"/>
      <c r="U4" s="470" t="s">
        <v>16</v>
      </c>
      <c r="V4" s="471"/>
      <c r="W4" s="335" t="s">
        <v>1</v>
      </c>
      <c r="X4" s="472" t="s">
        <v>15</v>
      </c>
      <c r="Y4" s="471"/>
      <c r="Z4" s="470" t="s">
        <v>16</v>
      </c>
      <c r="AA4" s="471"/>
      <c r="AB4" s="335" t="s">
        <v>1</v>
      </c>
    </row>
    <row r="5" spans="1:28" ht="57" customHeight="1" thickBot="1">
      <c r="A5" s="331"/>
      <c r="B5" s="331"/>
      <c r="C5" s="496"/>
      <c r="D5" s="331"/>
      <c r="E5" s="331"/>
      <c r="F5" s="331"/>
      <c r="G5" s="331"/>
      <c r="H5" s="331"/>
      <c r="I5" s="36" t="s">
        <v>17</v>
      </c>
      <c r="J5" s="37" t="s">
        <v>18</v>
      </c>
      <c r="K5" s="36" t="s">
        <v>17</v>
      </c>
      <c r="L5" s="37" t="s">
        <v>18</v>
      </c>
      <c r="M5" s="336"/>
      <c r="N5" s="36" t="s">
        <v>17</v>
      </c>
      <c r="O5" s="37" t="s">
        <v>18</v>
      </c>
      <c r="P5" s="36" t="s">
        <v>17</v>
      </c>
      <c r="Q5" s="37" t="s">
        <v>18</v>
      </c>
      <c r="R5" s="336"/>
      <c r="S5" s="36" t="s">
        <v>17</v>
      </c>
      <c r="T5" s="37" t="s">
        <v>18</v>
      </c>
      <c r="U5" s="36" t="s">
        <v>17</v>
      </c>
      <c r="V5" s="37" t="s">
        <v>18</v>
      </c>
      <c r="W5" s="336"/>
      <c r="X5" s="36" t="s">
        <v>17</v>
      </c>
      <c r="Y5" s="37" t="s">
        <v>18</v>
      </c>
      <c r="Z5" s="36" t="s">
        <v>17</v>
      </c>
      <c r="AA5" s="37" t="s">
        <v>18</v>
      </c>
      <c r="AB5" s="336"/>
    </row>
    <row r="6" spans="1:28" ht="15.75" thickBot="1">
      <c r="A6" s="38" t="s">
        <v>19</v>
      </c>
      <c r="B6" s="3" t="s">
        <v>4</v>
      </c>
      <c r="C6" s="39">
        <f>SUM(C7:C9)</f>
        <v>165</v>
      </c>
      <c r="D6" s="4">
        <f>SUM(D7:D9)</f>
        <v>93</v>
      </c>
      <c r="E6" s="39">
        <f>SUM(E7:E9)</f>
        <v>72</v>
      </c>
      <c r="F6" s="5">
        <f>SUM(F7:F9)</f>
        <v>110</v>
      </c>
      <c r="G6" s="72">
        <f>SUM(G7:G9)</f>
        <v>10</v>
      </c>
      <c r="H6" s="4"/>
      <c r="I6" s="5">
        <f aca="true" t="shared" si="0" ref="I6:AB6">SUM(I7:I9)</f>
        <v>9</v>
      </c>
      <c r="J6" s="40">
        <f t="shared" si="0"/>
        <v>18</v>
      </c>
      <c r="K6" s="5">
        <f t="shared" si="0"/>
        <v>36</v>
      </c>
      <c r="L6" s="40">
        <f t="shared" si="0"/>
        <v>12</v>
      </c>
      <c r="M6" s="4">
        <f t="shared" si="0"/>
        <v>6</v>
      </c>
      <c r="N6" s="5">
        <f t="shared" si="0"/>
        <v>0</v>
      </c>
      <c r="O6" s="40">
        <f t="shared" si="0"/>
        <v>0</v>
      </c>
      <c r="P6" s="5">
        <f t="shared" si="0"/>
        <v>18</v>
      </c>
      <c r="Q6" s="40">
        <f t="shared" si="0"/>
        <v>12</v>
      </c>
      <c r="R6" s="4">
        <f t="shared" si="0"/>
        <v>1</v>
      </c>
      <c r="S6" s="5">
        <f t="shared" si="0"/>
        <v>0</v>
      </c>
      <c r="T6" s="40">
        <f t="shared" si="0"/>
        <v>0</v>
      </c>
      <c r="U6" s="5">
        <f t="shared" si="0"/>
        <v>18</v>
      </c>
      <c r="V6" s="40">
        <f t="shared" si="0"/>
        <v>12</v>
      </c>
      <c r="W6" s="4">
        <f t="shared" si="0"/>
        <v>1</v>
      </c>
      <c r="X6" s="5">
        <f t="shared" si="0"/>
        <v>0</v>
      </c>
      <c r="Y6" s="40">
        <f t="shared" si="0"/>
        <v>0</v>
      </c>
      <c r="Z6" s="5">
        <f t="shared" si="0"/>
        <v>18</v>
      </c>
      <c r="AA6" s="41">
        <f t="shared" si="0"/>
        <v>12</v>
      </c>
      <c r="AB6" s="11">
        <f t="shared" si="0"/>
        <v>2</v>
      </c>
    </row>
    <row r="7" spans="1:28" ht="12.75">
      <c r="A7" s="49">
        <v>1</v>
      </c>
      <c r="B7" s="51" t="s">
        <v>30</v>
      </c>
      <c r="C7" s="69">
        <v>27</v>
      </c>
      <c r="D7" s="66">
        <v>15</v>
      </c>
      <c r="E7" s="62">
        <v>12</v>
      </c>
      <c r="F7" s="18">
        <v>48</v>
      </c>
      <c r="G7" s="20">
        <v>3</v>
      </c>
      <c r="H7" s="25" t="s">
        <v>3</v>
      </c>
      <c r="I7" s="28">
        <v>6</v>
      </c>
      <c r="J7" s="46">
        <v>12</v>
      </c>
      <c r="K7" s="6">
        <v>9</v>
      </c>
      <c r="L7" s="6"/>
      <c r="M7" s="29">
        <v>3</v>
      </c>
      <c r="N7" s="400"/>
      <c r="O7" s="401"/>
      <c r="P7" s="401"/>
      <c r="Q7" s="401"/>
      <c r="R7" s="402"/>
      <c r="S7" s="400"/>
      <c r="T7" s="401"/>
      <c r="U7" s="401"/>
      <c r="V7" s="401"/>
      <c r="W7" s="402"/>
      <c r="X7" s="400"/>
      <c r="Y7" s="401"/>
      <c r="Z7" s="401"/>
      <c r="AA7" s="401"/>
      <c r="AB7" s="402"/>
    </row>
    <row r="8" spans="1:28" ht="12.75">
      <c r="A8" s="50">
        <v>2</v>
      </c>
      <c r="B8" s="52" t="s">
        <v>31</v>
      </c>
      <c r="C8" s="70">
        <v>18</v>
      </c>
      <c r="D8" s="66">
        <v>6</v>
      </c>
      <c r="E8" s="63">
        <v>12</v>
      </c>
      <c r="F8" s="18">
        <v>32</v>
      </c>
      <c r="G8" s="20">
        <v>2</v>
      </c>
      <c r="H8" s="26" t="s">
        <v>3</v>
      </c>
      <c r="I8" s="27">
        <v>3</v>
      </c>
      <c r="J8" s="42">
        <v>6</v>
      </c>
      <c r="K8" s="7">
        <v>9</v>
      </c>
      <c r="L8" s="7"/>
      <c r="M8" s="1">
        <v>2</v>
      </c>
      <c r="N8" s="403"/>
      <c r="O8" s="404"/>
      <c r="P8" s="404"/>
      <c r="Q8" s="404"/>
      <c r="R8" s="405"/>
      <c r="S8" s="403"/>
      <c r="T8" s="404"/>
      <c r="U8" s="404"/>
      <c r="V8" s="404"/>
      <c r="W8" s="405"/>
      <c r="X8" s="403"/>
      <c r="Y8" s="404"/>
      <c r="Z8" s="404"/>
      <c r="AA8" s="404"/>
      <c r="AB8" s="405"/>
    </row>
    <row r="9" spans="1:28" ht="14.25" customHeight="1" thickBot="1">
      <c r="A9" s="50">
        <v>3</v>
      </c>
      <c r="B9" s="53" t="s">
        <v>32</v>
      </c>
      <c r="C9" s="71">
        <v>120</v>
      </c>
      <c r="D9" s="67">
        <v>72</v>
      </c>
      <c r="E9" s="64">
        <v>48</v>
      </c>
      <c r="F9" s="59">
        <v>30</v>
      </c>
      <c r="G9" s="19">
        <v>5</v>
      </c>
      <c r="H9" s="255" t="s">
        <v>2</v>
      </c>
      <c r="I9" s="406"/>
      <c r="J9" s="409"/>
      <c r="K9" s="14">
        <v>18</v>
      </c>
      <c r="L9" s="14">
        <v>12</v>
      </c>
      <c r="M9" s="30">
        <v>1</v>
      </c>
      <c r="N9" s="410"/>
      <c r="O9" s="411"/>
      <c r="P9" s="14">
        <v>18</v>
      </c>
      <c r="Q9" s="43">
        <v>12</v>
      </c>
      <c r="R9" s="30">
        <v>1</v>
      </c>
      <c r="S9" s="410"/>
      <c r="T9" s="411"/>
      <c r="U9" s="7">
        <v>18</v>
      </c>
      <c r="V9" s="42">
        <v>12</v>
      </c>
      <c r="W9" s="21">
        <v>1</v>
      </c>
      <c r="X9" s="410"/>
      <c r="Y9" s="411"/>
      <c r="Z9" s="14">
        <v>18</v>
      </c>
      <c r="AA9" s="43">
        <v>12</v>
      </c>
      <c r="AB9" s="30">
        <v>2</v>
      </c>
    </row>
    <row r="10" spans="1:28" ht="15.75" thickBot="1">
      <c r="A10" s="38" t="s">
        <v>20</v>
      </c>
      <c r="B10" s="3" t="s">
        <v>5</v>
      </c>
      <c r="C10" s="39">
        <f>SUM(C11:C22)</f>
        <v>306</v>
      </c>
      <c r="D10" s="4">
        <f>SUM(D11:D22)</f>
        <v>228</v>
      </c>
      <c r="E10" s="39">
        <f>SUM(E11:E22)</f>
        <v>78</v>
      </c>
      <c r="F10" s="5">
        <f>SUM(F11:F22)</f>
        <v>644</v>
      </c>
      <c r="G10" s="4">
        <f>SUM(G11:G22)</f>
        <v>38</v>
      </c>
      <c r="H10" s="5"/>
      <c r="I10" s="8">
        <f>SUM(I11:I22)</f>
        <v>27</v>
      </c>
      <c r="J10" s="44">
        <f aca="true" t="shared" si="1" ref="J10:AB10">SUM(J11:J22)</f>
        <v>54</v>
      </c>
      <c r="K10" s="8">
        <f>SUM(K11:K22)</f>
        <v>99</v>
      </c>
      <c r="L10" s="44">
        <f t="shared" si="1"/>
        <v>0</v>
      </c>
      <c r="M10" s="3">
        <f t="shared" si="1"/>
        <v>24</v>
      </c>
      <c r="N10" s="8">
        <f>SUM(N11:N22)</f>
        <v>12</v>
      </c>
      <c r="O10" s="44">
        <f t="shared" si="1"/>
        <v>24</v>
      </c>
      <c r="P10" s="8">
        <f>SUM(P11:P22)</f>
        <v>90</v>
      </c>
      <c r="Q10" s="44">
        <f t="shared" si="1"/>
        <v>0</v>
      </c>
      <c r="R10" s="3">
        <f t="shared" si="1"/>
        <v>14</v>
      </c>
      <c r="S10" s="8">
        <f t="shared" si="1"/>
        <v>0</v>
      </c>
      <c r="T10" s="44">
        <f t="shared" si="1"/>
        <v>0</v>
      </c>
      <c r="U10" s="8">
        <f t="shared" si="1"/>
        <v>0</v>
      </c>
      <c r="V10" s="44">
        <f t="shared" si="1"/>
        <v>0</v>
      </c>
      <c r="W10" s="3">
        <f t="shared" si="1"/>
        <v>0</v>
      </c>
      <c r="X10" s="8">
        <f t="shared" si="1"/>
        <v>0</v>
      </c>
      <c r="Y10" s="44">
        <f t="shared" si="1"/>
        <v>0</v>
      </c>
      <c r="Z10" s="8">
        <f t="shared" si="1"/>
        <v>0</v>
      </c>
      <c r="AA10" s="45">
        <f t="shared" si="1"/>
        <v>0</v>
      </c>
      <c r="AB10" s="9">
        <f t="shared" si="1"/>
        <v>0</v>
      </c>
    </row>
    <row r="11" spans="1:28" ht="13.5">
      <c r="A11" s="17">
        <v>4</v>
      </c>
      <c r="B11" s="154" t="s">
        <v>45</v>
      </c>
      <c r="C11" s="69">
        <v>36</v>
      </c>
      <c r="D11" s="54">
        <v>24</v>
      </c>
      <c r="E11" s="62">
        <v>12</v>
      </c>
      <c r="F11" s="56">
        <v>89</v>
      </c>
      <c r="G11" s="153">
        <v>5</v>
      </c>
      <c r="H11" s="169" t="s">
        <v>2</v>
      </c>
      <c r="I11" s="171">
        <v>6</v>
      </c>
      <c r="J11" s="46">
        <v>12</v>
      </c>
      <c r="K11" s="172">
        <v>18</v>
      </c>
      <c r="L11" s="178"/>
      <c r="M11" s="179">
        <v>5</v>
      </c>
      <c r="N11" s="400"/>
      <c r="O11" s="401"/>
      <c r="P11" s="401"/>
      <c r="Q11" s="401"/>
      <c r="R11" s="402"/>
      <c r="S11" s="400"/>
      <c r="T11" s="401"/>
      <c r="U11" s="401"/>
      <c r="V11" s="401"/>
      <c r="W11" s="402"/>
      <c r="X11" s="400"/>
      <c r="Y11" s="401"/>
      <c r="Z11" s="401"/>
      <c r="AA11" s="401"/>
      <c r="AB11" s="402"/>
    </row>
    <row r="12" spans="1:28" ht="13.5">
      <c r="A12" s="274">
        <v>5</v>
      </c>
      <c r="B12" s="151" t="s">
        <v>80</v>
      </c>
      <c r="C12" s="70">
        <v>36</v>
      </c>
      <c r="D12" s="54">
        <v>24</v>
      </c>
      <c r="E12" s="63">
        <v>12</v>
      </c>
      <c r="F12" s="57">
        <v>89</v>
      </c>
      <c r="G12" s="153">
        <v>5</v>
      </c>
      <c r="H12" s="169" t="s">
        <v>2</v>
      </c>
      <c r="I12" s="79">
        <v>6</v>
      </c>
      <c r="J12" s="42">
        <v>12</v>
      </c>
      <c r="K12" s="80">
        <v>18</v>
      </c>
      <c r="L12" s="180"/>
      <c r="M12" s="150">
        <v>5</v>
      </c>
      <c r="N12" s="403"/>
      <c r="O12" s="404"/>
      <c r="P12" s="404"/>
      <c r="Q12" s="404"/>
      <c r="R12" s="405"/>
      <c r="S12" s="403"/>
      <c r="T12" s="404"/>
      <c r="U12" s="404"/>
      <c r="V12" s="404"/>
      <c r="W12" s="405"/>
      <c r="X12" s="403"/>
      <c r="Y12" s="404"/>
      <c r="Z12" s="404"/>
      <c r="AA12" s="404"/>
      <c r="AB12" s="405"/>
    </row>
    <row r="13" spans="1:28" s="279" customFormat="1" ht="13.5">
      <c r="A13" s="274">
        <v>6</v>
      </c>
      <c r="B13" s="143" t="s">
        <v>42</v>
      </c>
      <c r="C13" s="70">
        <v>36</v>
      </c>
      <c r="D13" s="54">
        <v>24</v>
      </c>
      <c r="E13" s="63">
        <v>12</v>
      </c>
      <c r="F13" s="57">
        <v>89</v>
      </c>
      <c r="G13" s="153">
        <v>5</v>
      </c>
      <c r="H13" s="169" t="s">
        <v>2</v>
      </c>
      <c r="I13" s="79">
        <v>6</v>
      </c>
      <c r="J13" s="42">
        <v>12</v>
      </c>
      <c r="K13" s="80">
        <v>18</v>
      </c>
      <c r="L13" s="180"/>
      <c r="M13" s="150">
        <v>5</v>
      </c>
      <c r="N13" s="403"/>
      <c r="O13" s="404"/>
      <c r="P13" s="404"/>
      <c r="Q13" s="404"/>
      <c r="R13" s="405"/>
      <c r="S13" s="403"/>
      <c r="T13" s="404"/>
      <c r="U13" s="404"/>
      <c r="V13" s="404"/>
      <c r="W13" s="405"/>
      <c r="X13" s="403"/>
      <c r="Y13" s="404"/>
      <c r="Z13" s="404"/>
      <c r="AA13" s="404"/>
      <c r="AB13" s="405"/>
    </row>
    <row r="14" spans="1:28" ht="13.5">
      <c r="A14" s="10">
        <v>7</v>
      </c>
      <c r="B14" s="151" t="s">
        <v>43</v>
      </c>
      <c r="C14" s="70">
        <v>27</v>
      </c>
      <c r="D14" s="54">
        <v>21</v>
      </c>
      <c r="E14" s="65">
        <v>6</v>
      </c>
      <c r="F14" s="57">
        <v>73</v>
      </c>
      <c r="G14" s="148">
        <v>4</v>
      </c>
      <c r="H14" s="169" t="s">
        <v>2</v>
      </c>
      <c r="I14" s="79">
        <v>3</v>
      </c>
      <c r="J14" s="42">
        <v>6</v>
      </c>
      <c r="K14" s="80">
        <v>18</v>
      </c>
      <c r="L14" s="180"/>
      <c r="M14" s="150">
        <v>4</v>
      </c>
      <c r="N14" s="403"/>
      <c r="O14" s="404"/>
      <c r="P14" s="404"/>
      <c r="Q14" s="404"/>
      <c r="R14" s="405"/>
      <c r="S14" s="403"/>
      <c r="T14" s="404"/>
      <c r="U14" s="404"/>
      <c r="V14" s="404"/>
      <c r="W14" s="405"/>
      <c r="X14" s="403"/>
      <c r="Y14" s="404"/>
      <c r="Z14" s="404"/>
      <c r="AA14" s="404"/>
      <c r="AB14" s="405"/>
    </row>
    <row r="15" spans="1:28" ht="13.5">
      <c r="A15" s="10">
        <v>8</v>
      </c>
      <c r="B15" s="151" t="s">
        <v>44</v>
      </c>
      <c r="C15" s="70">
        <v>27</v>
      </c>
      <c r="D15" s="54">
        <v>21</v>
      </c>
      <c r="E15" s="65">
        <v>6</v>
      </c>
      <c r="F15" s="57">
        <v>48</v>
      </c>
      <c r="G15" s="153">
        <v>3</v>
      </c>
      <c r="H15" s="149" t="s">
        <v>3</v>
      </c>
      <c r="I15" s="79">
        <v>3</v>
      </c>
      <c r="J15" s="42">
        <v>6</v>
      </c>
      <c r="K15" s="80">
        <v>18</v>
      </c>
      <c r="L15" s="180"/>
      <c r="M15" s="150">
        <v>3</v>
      </c>
      <c r="N15" s="403"/>
      <c r="O15" s="404"/>
      <c r="P15" s="404"/>
      <c r="Q15" s="404"/>
      <c r="R15" s="405"/>
      <c r="S15" s="403"/>
      <c r="T15" s="404"/>
      <c r="U15" s="404"/>
      <c r="V15" s="404"/>
      <c r="W15" s="405"/>
      <c r="X15" s="403"/>
      <c r="Y15" s="404"/>
      <c r="Z15" s="404"/>
      <c r="AA15" s="404"/>
      <c r="AB15" s="405"/>
    </row>
    <row r="16" spans="1:28" ht="13.5">
      <c r="A16" s="10">
        <v>9</v>
      </c>
      <c r="B16" s="143" t="s">
        <v>41</v>
      </c>
      <c r="C16" s="70">
        <v>18</v>
      </c>
      <c r="D16" s="54">
        <v>12</v>
      </c>
      <c r="E16" s="65">
        <v>6</v>
      </c>
      <c r="F16" s="57">
        <v>32</v>
      </c>
      <c r="G16" s="148">
        <v>2</v>
      </c>
      <c r="H16" s="149" t="s">
        <v>3</v>
      </c>
      <c r="I16" s="79">
        <v>3</v>
      </c>
      <c r="J16" s="42">
        <v>6</v>
      </c>
      <c r="K16" s="80">
        <v>9</v>
      </c>
      <c r="L16" s="180"/>
      <c r="M16" s="150">
        <v>2</v>
      </c>
      <c r="N16" s="427"/>
      <c r="O16" s="428"/>
      <c r="P16" s="428"/>
      <c r="Q16" s="428"/>
      <c r="R16" s="429"/>
      <c r="S16" s="403"/>
      <c r="T16" s="404"/>
      <c r="U16" s="404"/>
      <c r="V16" s="404"/>
      <c r="W16" s="405"/>
      <c r="X16" s="403"/>
      <c r="Y16" s="404"/>
      <c r="Z16" s="404"/>
      <c r="AA16" s="404"/>
      <c r="AB16" s="405"/>
    </row>
    <row r="17" spans="1:28" ht="13.5">
      <c r="A17" s="10">
        <v>10</v>
      </c>
      <c r="B17" s="151" t="s">
        <v>46</v>
      </c>
      <c r="C17" s="70">
        <v>27</v>
      </c>
      <c r="D17" s="55">
        <v>21</v>
      </c>
      <c r="E17" s="65">
        <v>6</v>
      </c>
      <c r="F17" s="58">
        <v>73</v>
      </c>
      <c r="G17" s="148">
        <v>4</v>
      </c>
      <c r="H17" s="169" t="s">
        <v>2</v>
      </c>
      <c r="I17" s="412"/>
      <c r="J17" s="413"/>
      <c r="K17" s="413"/>
      <c r="L17" s="413"/>
      <c r="M17" s="414"/>
      <c r="N17" s="79">
        <v>3</v>
      </c>
      <c r="O17" s="42">
        <v>6</v>
      </c>
      <c r="P17" s="80">
        <v>18</v>
      </c>
      <c r="Q17" s="180"/>
      <c r="R17" s="150">
        <v>4</v>
      </c>
      <c r="S17" s="403"/>
      <c r="T17" s="404"/>
      <c r="U17" s="404"/>
      <c r="V17" s="404"/>
      <c r="W17" s="405"/>
      <c r="X17" s="403"/>
      <c r="Y17" s="404"/>
      <c r="Z17" s="404"/>
      <c r="AA17" s="404"/>
      <c r="AB17" s="405"/>
    </row>
    <row r="18" spans="1:28" ht="13.5">
      <c r="A18" s="2">
        <v>11</v>
      </c>
      <c r="B18" s="151" t="s">
        <v>89</v>
      </c>
      <c r="C18" s="70">
        <v>27</v>
      </c>
      <c r="D18" s="54">
        <v>21</v>
      </c>
      <c r="E18" s="65">
        <v>6</v>
      </c>
      <c r="F18" s="57">
        <v>48</v>
      </c>
      <c r="G18" s="148">
        <v>3</v>
      </c>
      <c r="H18" s="149" t="s">
        <v>3</v>
      </c>
      <c r="I18" s="415"/>
      <c r="J18" s="416"/>
      <c r="K18" s="416"/>
      <c r="L18" s="416"/>
      <c r="M18" s="417"/>
      <c r="N18" s="79">
        <v>3</v>
      </c>
      <c r="O18" s="42">
        <v>6</v>
      </c>
      <c r="P18" s="80">
        <v>18</v>
      </c>
      <c r="Q18" s="180"/>
      <c r="R18" s="150">
        <v>3</v>
      </c>
      <c r="S18" s="403"/>
      <c r="T18" s="404"/>
      <c r="U18" s="404"/>
      <c r="V18" s="404"/>
      <c r="W18" s="405"/>
      <c r="X18" s="403"/>
      <c r="Y18" s="404"/>
      <c r="Z18" s="404"/>
      <c r="AA18" s="404"/>
      <c r="AB18" s="405"/>
    </row>
    <row r="19" spans="1:28" ht="13.5">
      <c r="A19" s="10">
        <v>12</v>
      </c>
      <c r="B19" s="173" t="s">
        <v>49</v>
      </c>
      <c r="C19" s="70">
        <v>18</v>
      </c>
      <c r="D19" s="55">
        <v>12</v>
      </c>
      <c r="E19" s="65">
        <v>6</v>
      </c>
      <c r="F19" s="58">
        <v>32</v>
      </c>
      <c r="G19" s="148">
        <v>2</v>
      </c>
      <c r="H19" s="149" t="s">
        <v>3</v>
      </c>
      <c r="I19" s="415"/>
      <c r="J19" s="416"/>
      <c r="K19" s="416"/>
      <c r="L19" s="416"/>
      <c r="M19" s="417"/>
      <c r="N19" s="79">
        <v>3</v>
      </c>
      <c r="O19" s="42">
        <v>6</v>
      </c>
      <c r="P19" s="80">
        <v>9</v>
      </c>
      <c r="Q19" s="180"/>
      <c r="R19" s="150">
        <v>2</v>
      </c>
      <c r="S19" s="403"/>
      <c r="T19" s="404"/>
      <c r="U19" s="404"/>
      <c r="V19" s="404"/>
      <c r="W19" s="405"/>
      <c r="X19" s="403"/>
      <c r="Y19" s="404"/>
      <c r="Z19" s="404"/>
      <c r="AA19" s="404"/>
      <c r="AB19" s="405"/>
    </row>
    <row r="20" spans="1:28" ht="13.5">
      <c r="A20" s="2">
        <v>13</v>
      </c>
      <c r="B20" s="155" t="s">
        <v>47</v>
      </c>
      <c r="C20" s="70">
        <v>18</v>
      </c>
      <c r="D20" s="54">
        <v>12</v>
      </c>
      <c r="E20" s="63">
        <v>6</v>
      </c>
      <c r="F20" s="57">
        <v>32</v>
      </c>
      <c r="G20" s="148">
        <v>2</v>
      </c>
      <c r="H20" s="149" t="s">
        <v>3</v>
      </c>
      <c r="I20" s="415"/>
      <c r="J20" s="416"/>
      <c r="K20" s="416"/>
      <c r="L20" s="416"/>
      <c r="M20" s="417"/>
      <c r="N20" s="79">
        <v>3</v>
      </c>
      <c r="O20" s="42">
        <v>6</v>
      </c>
      <c r="P20" s="80">
        <v>9</v>
      </c>
      <c r="Q20" s="180"/>
      <c r="R20" s="150">
        <v>2</v>
      </c>
      <c r="S20" s="403"/>
      <c r="T20" s="404"/>
      <c r="U20" s="404"/>
      <c r="V20" s="404"/>
      <c r="W20" s="405"/>
      <c r="X20" s="403"/>
      <c r="Y20" s="404"/>
      <c r="Z20" s="404"/>
      <c r="AA20" s="404"/>
      <c r="AB20" s="405"/>
    </row>
    <row r="21" spans="1:28" ht="13.5">
      <c r="A21" s="2">
        <v>14</v>
      </c>
      <c r="B21" s="151" t="s">
        <v>82</v>
      </c>
      <c r="C21" s="70">
        <v>27</v>
      </c>
      <c r="D21" s="54">
        <v>27</v>
      </c>
      <c r="E21" s="65">
        <v>0</v>
      </c>
      <c r="F21" s="57">
        <v>23</v>
      </c>
      <c r="G21" s="153">
        <v>2</v>
      </c>
      <c r="H21" s="149" t="s">
        <v>3</v>
      </c>
      <c r="I21" s="415"/>
      <c r="J21" s="416"/>
      <c r="K21" s="416"/>
      <c r="L21" s="416"/>
      <c r="M21" s="417"/>
      <c r="N21" s="421"/>
      <c r="O21" s="422"/>
      <c r="P21" s="80">
        <v>27</v>
      </c>
      <c r="Q21" s="180"/>
      <c r="R21" s="150">
        <v>2</v>
      </c>
      <c r="S21" s="403"/>
      <c r="T21" s="404"/>
      <c r="U21" s="404"/>
      <c r="V21" s="404"/>
      <c r="W21" s="405"/>
      <c r="X21" s="403"/>
      <c r="Y21" s="404"/>
      <c r="Z21" s="404"/>
      <c r="AA21" s="404"/>
      <c r="AB21" s="405"/>
    </row>
    <row r="22" spans="1:28" ht="13.5" thickBot="1">
      <c r="A22" s="273">
        <v>15</v>
      </c>
      <c r="B22" s="155" t="s">
        <v>48</v>
      </c>
      <c r="C22" s="70">
        <v>9</v>
      </c>
      <c r="D22" s="54">
        <v>9</v>
      </c>
      <c r="E22" s="65">
        <v>0</v>
      </c>
      <c r="F22" s="57">
        <v>16</v>
      </c>
      <c r="G22" s="148">
        <v>1</v>
      </c>
      <c r="H22" s="149" t="s">
        <v>3</v>
      </c>
      <c r="I22" s="418"/>
      <c r="J22" s="419"/>
      <c r="K22" s="419"/>
      <c r="L22" s="419"/>
      <c r="M22" s="420"/>
      <c r="N22" s="406"/>
      <c r="O22" s="409"/>
      <c r="P22" s="181">
        <v>9</v>
      </c>
      <c r="Q22" s="182"/>
      <c r="R22" s="183">
        <v>1</v>
      </c>
      <c r="S22" s="406"/>
      <c r="T22" s="407"/>
      <c r="U22" s="407"/>
      <c r="V22" s="407"/>
      <c r="W22" s="408"/>
      <c r="X22" s="406"/>
      <c r="Y22" s="407"/>
      <c r="Z22" s="407"/>
      <c r="AA22" s="407"/>
      <c r="AB22" s="408"/>
    </row>
    <row r="23" spans="1:28" ht="26.25" thickBot="1">
      <c r="A23" s="47" t="s">
        <v>21</v>
      </c>
      <c r="B23" s="3" t="s">
        <v>105</v>
      </c>
      <c r="C23" s="39">
        <f>SUM(C24:C41)</f>
        <v>522</v>
      </c>
      <c r="D23" s="4">
        <f>SUM(D24:D41)</f>
        <v>438</v>
      </c>
      <c r="E23" s="39">
        <f>SUM(E24:E41)</f>
        <v>84</v>
      </c>
      <c r="F23" s="5">
        <f>SUM(F24:F41)</f>
        <v>1003</v>
      </c>
      <c r="G23" s="4">
        <f>SUM(G24:G41)</f>
        <v>61</v>
      </c>
      <c r="H23" s="5"/>
      <c r="I23" s="5">
        <f>SUM(I24:I41)</f>
        <v>0</v>
      </c>
      <c r="J23" s="40">
        <f>SUM(J24:J41)</f>
        <v>0</v>
      </c>
      <c r="K23" s="5">
        <f>SUM(K24:K41)</f>
        <v>0</v>
      </c>
      <c r="L23" s="5">
        <f>SUM(L24)</f>
        <v>0</v>
      </c>
      <c r="M23" s="11">
        <f>SUM(M24:M41)</f>
        <v>0</v>
      </c>
      <c r="N23" s="5">
        <f>SUM(N24:N41)</f>
        <v>18</v>
      </c>
      <c r="O23" s="40">
        <f aca="true" t="shared" si="2" ref="O23:AA23">SUM(O24:O41)</f>
        <v>36</v>
      </c>
      <c r="P23" s="5">
        <f>SUM(P24:P41)</f>
        <v>63</v>
      </c>
      <c r="Q23" s="40">
        <f t="shared" si="2"/>
        <v>0</v>
      </c>
      <c r="R23" s="11">
        <f>SUM(R24:R41)</f>
        <v>15</v>
      </c>
      <c r="S23" s="5">
        <f>SUM(S24:S41)</f>
        <v>18</v>
      </c>
      <c r="T23" s="40">
        <f t="shared" si="2"/>
        <v>36</v>
      </c>
      <c r="U23" s="5">
        <f>SUM(U24:U41)</f>
        <v>189</v>
      </c>
      <c r="V23" s="40">
        <f t="shared" si="2"/>
        <v>0</v>
      </c>
      <c r="W23" s="11">
        <f>SUM(W24:W41)</f>
        <v>29</v>
      </c>
      <c r="X23" s="5">
        <f t="shared" si="2"/>
        <v>6</v>
      </c>
      <c r="Y23" s="40">
        <f t="shared" si="2"/>
        <v>12</v>
      </c>
      <c r="Z23" s="5">
        <f>SUM(Z24:Z41)</f>
        <v>144</v>
      </c>
      <c r="AA23" s="41">
        <f t="shared" si="2"/>
        <v>0</v>
      </c>
      <c r="AB23" s="11">
        <f>SUM(AB24:AB41)</f>
        <v>17</v>
      </c>
    </row>
    <row r="24" spans="1:28" ht="13.5">
      <c r="A24" s="17">
        <v>16</v>
      </c>
      <c r="B24" s="160" t="s">
        <v>50</v>
      </c>
      <c r="C24" s="69">
        <v>36</v>
      </c>
      <c r="D24" s="54">
        <v>24</v>
      </c>
      <c r="E24" s="62">
        <v>12</v>
      </c>
      <c r="F24" s="22">
        <v>89</v>
      </c>
      <c r="G24" s="165">
        <v>5</v>
      </c>
      <c r="H24" s="166" t="s">
        <v>2</v>
      </c>
      <c r="I24" s="234"/>
      <c r="J24" s="235"/>
      <c r="K24" s="235"/>
      <c r="L24" s="235"/>
      <c r="M24" s="236"/>
      <c r="N24" s="171">
        <v>6</v>
      </c>
      <c r="O24" s="46">
        <v>12</v>
      </c>
      <c r="P24" s="172">
        <v>18</v>
      </c>
      <c r="Q24" s="178"/>
      <c r="R24" s="179">
        <v>5</v>
      </c>
      <c r="S24" s="400"/>
      <c r="T24" s="401"/>
      <c r="U24" s="401"/>
      <c r="V24" s="401"/>
      <c r="W24" s="402"/>
      <c r="X24" s="400"/>
      <c r="Y24" s="401"/>
      <c r="Z24" s="401"/>
      <c r="AA24" s="401"/>
      <c r="AB24" s="402"/>
    </row>
    <row r="25" spans="1:28" ht="13.5">
      <c r="A25" s="275">
        <v>17</v>
      </c>
      <c r="B25" s="161" t="s">
        <v>53</v>
      </c>
      <c r="C25" s="175">
        <v>36</v>
      </c>
      <c r="D25" s="54">
        <v>24</v>
      </c>
      <c r="E25" s="65">
        <v>12</v>
      </c>
      <c r="F25" s="176">
        <v>89</v>
      </c>
      <c r="G25" s="165">
        <v>5</v>
      </c>
      <c r="H25" s="166" t="s">
        <v>2</v>
      </c>
      <c r="I25" s="228"/>
      <c r="J25" s="229"/>
      <c r="K25" s="229"/>
      <c r="L25" s="229"/>
      <c r="M25" s="230"/>
      <c r="N25" s="79">
        <v>6</v>
      </c>
      <c r="O25" s="42">
        <v>12</v>
      </c>
      <c r="P25" s="80">
        <v>18</v>
      </c>
      <c r="Q25" s="180"/>
      <c r="R25" s="150">
        <v>5</v>
      </c>
      <c r="S25" s="403"/>
      <c r="T25" s="404"/>
      <c r="U25" s="404"/>
      <c r="V25" s="404"/>
      <c r="W25" s="405"/>
      <c r="X25" s="403"/>
      <c r="Y25" s="404"/>
      <c r="Z25" s="404"/>
      <c r="AA25" s="404"/>
      <c r="AB25" s="405"/>
    </row>
    <row r="26" spans="1:28" ht="13.5">
      <c r="A26" s="275">
        <v>18</v>
      </c>
      <c r="B26" s="161" t="s">
        <v>57</v>
      </c>
      <c r="C26" s="175">
        <v>27</v>
      </c>
      <c r="D26" s="54">
        <v>21</v>
      </c>
      <c r="E26" s="65">
        <v>6</v>
      </c>
      <c r="F26" s="176">
        <v>48</v>
      </c>
      <c r="G26" s="162">
        <v>3</v>
      </c>
      <c r="H26" s="149" t="s">
        <v>3</v>
      </c>
      <c r="I26" s="228"/>
      <c r="J26" s="229"/>
      <c r="K26" s="229"/>
      <c r="L26" s="229"/>
      <c r="M26" s="230"/>
      <c r="N26" s="79">
        <v>3</v>
      </c>
      <c r="O26" s="42">
        <v>6</v>
      </c>
      <c r="P26" s="80">
        <v>18</v>
      </c>
      <c r="Q26" s="180"/>
      <c r="R26" s="184">
        <v>3</v>
      </c>
      <c r="S26" s="403"/>
      <c r="T26" s="404"/>
      <c r="U26" s="404"/>
      <c r="V26" s="404"/>
      <c r="W26" s="405"/>
      <c r="X26" s="403"/>
      <c r="Y26" s="404"/>
      <c r="Z26" s="404"/>
      <c r="AA26" s="404"/>
      <c r="AB26" s="405"/>
    </row>
    <row r="27" spans="1:28" ht="13.5">
      <c r="A27" s="10">
        <v>19</v>
      </c>
      <c r="B27" s="161" t="s">
        <v>58</v>
      </c>
      <c r="C27" s="175">
        <v>18</v>
      </c>
      <c r="D27" s="54">
        <v>12</v>
      </c>
      <c r="E27" s="65">
        <v>6</v>
      </c>
      <c r="F27" s="176">
        <v>32</v>
      </c>
      <c r="G27" s="162">
        <v>2</v>
      </c>
      <c r="H27" s="149" t="s">
        <v>3</v>
      </c>
      <c r="I27" s="228"/>
      <c r="J27" s="229"/>
      <c r="K27" s="229"/>
      <c r="L27" s="229"/>
      <c r="M27" s="230"/>
      <c r="N27" s="79">
        <v>3</v>
      </c>
      <c r="O27" s="42">
        <v>6</v>
      </c>
      <c r="P27" s="80">
        <v>9</v>
      </c>
      <c r="Q27" s="180"/>
      <c r="R27" s="150">
        <v>2</v>
      </c>
      <c r="S27" s="427"/>
      <c r="T27" s="428"/>
      <c r="U27" s="428"/>
      <c r="V27" s="428"/>
      <c r="W27" s="429"/>
      <c r="X27" s="403"/>
      <c r="Y27" s="404"/>
      <c r="Z27" s="404"/>
      <c r="AA27" s="404"/>
      <c r="AB27" s="405"/>
    </row>
    <row r="28" spans="1:28" ht="13.5">
      <c r="A28" s="10">
        <v>20</v>
      </c>
      <c r="B28" s="161" t="s">
        <v>51</v>
      </c>
      <c r="C28" s="175">
        <v>27</v>
      </c>
      <c r="D28" s="54">
        <v>21</v>
      </c>
      <c r="E28" s="65">
        <v>6</v>
      </c>
      <c r="F28" s="176">
        <v>73</v>
      </c>
      <c r="G28" s="162">
        <v>4</v>
      </c>
      <c r="H28" s="149" t="s">
        <v>2</v>
      </c>
      <c r="I28" s="228"/>
      <c r="J28" s="229"/>
      <c r="K28" s="229"/>
      <c r="L28" s="229"/>
      <c r="M28" s="230"/>
      <c r="N28" s="228"/>
      <c r="O28" s="229"/>
      <c r="P28" s="229"/>
      <c r="Q28" s="229"/>
      <c r="R28" s="230"/>
      <c r="S28" s="79">
        <v>3</v>
      </c>
      <c r="T28" s="42">
        <v>6</v>
      </c>
      <c r="U28" s="80">
        <v>18</v>
      </c>
      <c r="V28" s="180"/>
      <c r="W28" s="150">
        <v>4</v>
      </c>
      <c r="X28" s="403"/>
      <c r="Y28" s="404"/>
      <c r="Z28" s="404"/>
      <c r="AA28" s="404"/>
      <c r="AB28" s="405"/>
    </row>
    <row r="29" spans="1:28" ht="13.5">
      <c r="A29" s="10">
        <v>21</v>
      </c>
      <c r="B29" s="161" t="s">
        <v>55</v>
      </c>
      <c r="C29" s="70">
        <v>27</v>
      </c>
      <c r="D29" s="54">
        <v>21</v>
      </c>
      <c r="E29" s="65">
        <v>6</v>
      </c>
      <c r="F29" s="23">
        <v>73</v>
      </c>
      <c r="G29" s="162">
        <v>4</v>
      </c>
      <c r="H29" s="149" t="s">
        <v>2</v>
      </c>
      <c r="I29" s="228"/>
      <c r="J29" s="229"/>
      <c r="K29" s="229"/>
      <c r="L29" s="229"/>
      <c r="M29" s="230"/>
      <c r="N29" s="228"/>
      <c r="O29" s="229"/>
      <c r="P29" s="229"/>
      <c r="Q29" s="229"/>
      <c r="R29" s="230"/>
      <c r="S29" s="79">
        <v>3</v>
      </c>
      <c r="T29" s="42">
        <v>6</v>
      </c>
      <c r="U29" s="80">
        <v>18</v>
      </c>
      <c r="V29" s="180"/>
      <c r="W29" s="150">
        <v>4</v>
      </c>
      <c r="X29" s="403"/>
      <c r="Y29" s="404"/>
      <c r="Z29" s="404"/>
      <c r="AA29" s="404"/>
      <c r="AB29" s="405"/>
    </row>
    <row r="30" spans="1:28" ht="13.5">
      <c r="A30" s="10">
        <v>22</v>
      </c>
      <c r="B30" s="161" t="s">
        <v>52</v>
      </c>
      <c r="C30" s="175">
        <v>27</v>
      </c>
      <c r="D30" s="54">
        <v>21</v>
      </c>
      <c r="E30" s="65">
        <v>6</v>
      </c>
      <c r="F30" s="176">
        <v>48</v>
      </c>
      <c r="G30" s="162">
        <v>3</v>
      </c>
      <c r="H30" s="149" t="s">
        <v>3</v>
      </c>
      <c r="I30" s="228"/>
      <c r="J30" s="229"/>
      <c r="K30" s="229"/>
      <c r="L30" s="229"/>
      <c r="M30" s="230"/>
      <c r="N30" s="228"/>
      <c r="O30" s="229"/>
      <c r="P30" s="229"/>
      <c r="Q30" s="229"/>
      <c r="R30" s="230"/>
      <c r="S30" s="79">
        <v>3</v>
      </c>
      <c r="T30" s="42">
        <v>6</v>
      </c>
      <c r="U30" s="80">
        <v>18</v>
      </c>
      <c r="V30" s="180"/>
      <c r="W30" s="150">
        <v>3</v>
      </c>
      <c r="X30" s="403"/>
      <c r="Y30" s="404"/>
      <c r="Z30" s="404"/>
      <c r="AA30" s="404"/>
      <c r="AB30" s="405"/>
    </row>
    <row r="31" spans="1:28" ht="13.5">
      <c r="A31" s="10">
        <v>23</v>
      </c>
      <c r="B31" s="161" t="s">
        <v>54</v>
      </c>
      <c r="C31" s="175">
        <v>27</v>
      </c>
      <c r="D31" s="54">
        <v>21</v>
      </c>
      <c r="E31" s="65">
        <v>6</v>
      </c>
      <c r="F31" s="176">
        <v>48</v>
      </c>
      <c r="G31" s="162">
        <v>3</v>
      </c>
      <c r="H31" s="149" t="s">
        <v>3</v>
      </c>
      <c r="I31" s="228"/>
      <c r="J31" s="229"/>
      <c r="K31" s="229"/>
      <c r="L31" s="229"/>
      <c r="M31" s="230"/>
      <c r="N31" s="228"/>
      <c r="O31" s="229"/>
      <c r="P31" s="229"/>
      <c r="Q31" s="229"/>
      <c r="R31" s="230"/>
      <c r="S31" s="79">
        <v>3</v>
      </c>
      <c r="T31" s="42">
        <v>6</v>
      </c>
      <c r="U31" s="80">
        <v>18</v>
      </c>
      <c r="V31" s="180"/>
      <c r="W31" s="150">
        <v>3</v>
      </c>
      <c r="X31" s="403"/>
      <c r="Y31" s="404"/>
      <c r="Z31" s="404"/>
      <c r="AA31" s="404"/>
      <c r="AB31" s="405"/>
    </row>
    <row r="32" spans="1:28" ht="13.5">
      <c r="A32" s="10">
        <v>24</v>
      </c>
      <c r="B32" s="161" t="s">
        <v>56</v>
      </c>
      <c r="C32" s="70">
        <v>27</v>
      </c>
      <c r="D32" s="54">
        <v>21</v>
      </c>
      <c r="E32" s="65">
        <v>6</v>
      </c>
      <c r="F32" s="23">
        <v>48</v>
      </c>
      <c r="G32" s="162">
        <v>3</v>
      </c>
      <c r="H32" s="149" t="s">
        <v>3</v>
      </c>
      <c r="I32" s="228"/>
      <c r="J32" s="229"/>
      <c r="K32" s="229"/>
      <c r="L32" s="229"/>
      <c r="M32" s="230"/>
      <c r="N32" s="228"/>
      <c r="O32" s="229"/>
      <c r="P32" s="229"/>
      <c r="Q32" s="229"/>
      <c r="R32" s="230"/>
      <c r="S32" s="79">
        <v>3</v>
      </c>
      <c r="T32" s="42">
        <v>6</v>
      </c>
      <c r="U32" s="80">
        <v>18</v>
      </c>
      <c r="V32" s="180"/>
      <c r="W32" s="150">
        <v>3</v>
      </c>
      <c r="X32" s="403"/>
      <c r="Y32" s="404"/>
      <c r="Z32" s="404"/>
      <c r="AA32" s="404"/>
      <c r="AB32" s="405"/>
    </row>
    <row r="33" spans="1:28" ht="13.5">
      <c r="A33" s="10">
        <v>25</v>
      </c>
      <c r="B33" s="161" t="s">
        <v>60</v>
      </c>
      <c r="C33" s="70">
        <v>27</v>
      </c>
      <c r="D33" s="54">
        <v>21</v>
      </c>
      <c r="E33" s="63">
        <v>6</v>
      </c>
      <c r="F33" s="23">
        <v>48</v>
      </c>
      <c r="G33" s="162">
        <v>3</v>
      </c>
      <c r="H33" s="149" t="s">
        <v>3</v>
      </c>
      <c r="I33" s="228"/>
      <c r="J33" s="229"/>
      <c r="K33" s="229"/>
      <c r="L33" s="229"/>
      <c r="M33" s="230"/>
      <c r="N33" s="228"/>
      <c r="O33" s="229"/>
      <c r="P33" s="229"/>
      <c r="Q33" s="229"/>
      <c r="R33" s="230"/>
      <c r="S33" s="79">
        <v>3</v>
      </c>
      <c r="T33" s="42">
        <v>6</v>
      </c>
      <c r="U33" s="80">
        <v>18</v>
      </c>
      <c r="V33" s="180"/>
      <c r="W33" s="150">
        <v>3</v>
      </c>
      <c r="X33" s="403"/>
      <c r="Y33" s="404"/>
      <c r="Z33" s="404"/>
      <c r="AA33" s="404"/>
      <c r="AB33" s="405"/>
    </row>
    <row r="34" spans="1:28" ht="13.5">
      <c r="A34" s="10">
        <v>26</v>
      </c>
      <c r="B34" s="161" t="s">
        <v>84</v>
      </c>
      <c r="C34" s="70">
        <v>27</v>
      </c>
      <c r="D34" s="54">
        <v>27</v>
      </c>
      <c r="E34" s="65">
        <v>0</v>
      </c>
      <c r="F34" s="23">
        <v>23</v>
      </c>
      <c r="G34" s="162">
        <v>2</v>
      </c>
      <c r="H34" s="149" t="s">
        <v>3</v>
      </c>
      <c r="I34" s="228"/>
      <c r="J34" s="229"/>
      <c r="K34" s="229"/>
      <c r="L34" s="229"/>
      <c r="M34" s="230"/>
      <c r="N34" s="228"/>
      <c r="O34" s="229"/>
      <c r="P34" s="229"/>
      <c r="Q34" s="229"/>
      <c r="R34" s="230"/>
      <c r="S34" s="207"/>
      <c r="T34" s="237"/>
      <c r="U34" s="80">
        <v>27</v>
      </c>
      <c r="V34" s="180"/>
      <c r="W34" s="150">
        <v>2</v>
      </c>
      <c r="X34" s="403"/>
      <c r="Y34" s="404"/>
      <c r="Z34" s="404"/>
      <c r="AA34" s="404"/>
      <c r="AB34" s="405"/>
    </row>
    <row r="35" spans="1:28" ht="13.5">
      <c r="A35" s="10">
        <v>27</v>
      </c>
      <c r="B35" s="161" t="s">
        <v>85</v>
      </c>
      <c r="C35" s="70">
        <v>27</v>
      </c>
      <c r="D35" s="54">
        <v>27</v>
      </c>
      <c r="E35" s="63">
        <v>0</v>
      </c>
      <c r="F35" s="23">
        <v>23</v>
      </c>
      <c r="G35" s="110">
        <v>2</v>
      </c>
      <c r="H35" s="149" t="s">
        <v>3</v>
      </c>
      <c r="I35" s="228"/>
      <c r="J35" s="229"/>
      <c r="K35" s="229"/>
      <c r="L35" s="229"/>
      <c r="M35" s="230"/>
      <c r="N35" s="228"/>
      <c r="O35" s="229"/>
      <c r="P35" s="229"/>
      <c r="Q35" s="229"/>
      <c r="R35" s="230"/>
      <c r="S35" s="208"/>
      <c r="T35" s="238"/>
      <c r="U35" s="80">
        <v>27</v>
      </c>
      <c r="V35" s="180"/>
      <c r="W35" s="150">
        <v>2</v>
      </c>
      <c r="X35" s="427"/>
      <c r="Y35" s="428"/>
      <c r="Z35" s="428"/>
      <c r="AA35" s="428"/>
      <c r="AB35" s="429"/>
    </row>
    <row r="36" spans="1:28" ht="27">
      <c r="A36" s="10">
        <v>28</v>
      </c>
      <c r="B36" s="161" t="s">
        <v>61</v>
      </c>
      <c r="C36" s="70">
        <v>27</v>
      </c>
      <c r="D36" s="54">
        <v>21</v>
      </c>
      <c r="E36" s="63">
        <v>6</v>
      </c>
      <c r="F36" s="23">
        <v>48</v>
      </c>
      <c r="G36" s="162">
        <v>3</v>
      </c>
      <c r="H36" s="149" t="s">
        <v>3</v>
      </c>
      <c r="I36" s="228"/>
      <c r="J36" s="229"/>
      <c r="K36" s="229"/>
      <c r="L36" s="229"/>
      <c r="M36" s="230"/>
      <c r="N36" s="228"/>
      <c r="O36" s="229"/>
      <c r="P36" s="229"/>
      <c r="Q36" s="229"/>
      <c r="R36" s="230"/>
      <c r="S36" s="208"/>
      <c r="T36" s="238"/>
      <c r="U36" s="239"/>
      <c r="V36" s="240"/>
      <c r="W36" s="241"/>
      <c r="X36" s="79">
        <v>3</v>
      </c>
      <c r="Y36" s="42">
        <v>6</v>
      </c>
      <c r="Z36" s="80">
        <v>18</v>
      </c>
      <c r="AA36" s="180"/>
      <c r="AB36" s="150">
        <v>3</v>
      </c>
    </row>
    <row r="37" spans="1:28" ht="27">
      <c r="A37" s="10">
        <v>29</v>
      </c>
      <c r="B37" s="161" t="s">
        <v>62</v>
      </c>
      <c r="C37" s="70">
        <v>27</v>
      </c>
      <c r="D37" s="54">
        <v>21</v>
      </c>
      <c r="E37" s="63">
        <v>6</v>
      </c>
      <c r="F37" s="23">
        <v>48</v>
      </c>
      <c r="G37" s="162">
        <v>3</v>
      </c>
      <c r="H37" s="149" t="s">
        <v>3</v>
      </c>
      <c r="I37" s="228"/>
      <c r="J37" s="229"/>
      <c r="K37" s="229"/>
      <c r="L37" s="229"/>
      <c r="M37" s="230"/>
      <c r="N37" s="228"/>
      <c r="O37" s="229"/>
      <c r="P37" s="229"/>
      <c r="Q37" s="229"/>
      <c r="R37" s="230"/>
      <c r="S37" s="208"/>
      <c r="T37" s="238"/>
      <c r="U37" s="242"/>
      <c r="V37" s="243"/>
      <c r="W37" s="244"/>
      <c r="X37" s="79">
        <v>3</v>
      </c>
      <c r="Y37" s="42">
        <v>6</v>
      </c>
      <c r="Z37" s="80">
        <v>18</v>
      </c>
      <c r="AA37" s="180"/>
      <c r="AB37" s="150">
        <v>3</v>
      </c>
    </row>
    <row r="38" spans="1:28" ht="15" customHeight="1">
      <c r="A38" s="10">
        <v>30</v>
      </c>
      <c r="B38" s="161" t="s">
        <v>83</v>
      </c>
      <c r="C38" s="70">
        <v>27</v>
      </c>
      <c r="D38" s="54">
        <v>27</v>
      </c>
      <c r="E38" s="63">
        <v>0</v>
      </c>
      <c r="F38" s="23">
        <v>23</v>
      </c>
      <c r="G38" s="162">
        <v>2</v>
      </c>
      <c r="H38" s="149" t="s">
        <v>3</v>
      </c>
      <c r="I38" s="228"/>
      <c r="J38" s="229"/>
      <c r="K38" s="229"/>
      <c r="L38" s="229"/>
      <c r="M38" s="230"/>
      <c r="N38" s="228"/>
      <c r="O38" s="229"/>
      <c r="P38" s="229"/>
      <c r="Q38" s="229"/>
      <c r="R38" s="230"/>
      <c r="S38" s="208"/>
      <c r="T38" s="238"/>
      <c r="U38" s="242"/>
      <c r="V38" s="243"/>
      <c r="W38" s="244"/>
      <c r="X38" s="423"/>
      <c r="Y38" s="424"/>
      <c r="Z38" s="80">
        <v>27</v>
      </c>
      <c r="AA38" s="180"/>
      <c r="AB38" s="150">
        <v>2</v>
      </c>
    </row>
    <row r="39" spans="1:28" ht="13.5">
      <c r="A39" s="177">
        <v>31</v>
      </c>
      <c r="B39" s="161" t="s">
        <v>59</v>
      </c>
      <c r="C39" s="70">
        <v>27</v>
      </c>
      <c r="D39" s="54">
        <v>27</v>
      </c>
      <c r="E39" s="63">
        <v>0</v>
      </c>
      <c r="F39" s="23">
        <v>23</v>
      </c>
      <c r="G39" s="110">
        <v>2</v>
      </c>
      <c r="H39" s="149" t="s">
        <v>3</v>
      </c>
      <c r="I39" s="228"/>
      <c r="J39" s="229"/>
      <c r="K39" s="229"/>
      <c r="L39" s="229"/>
      <c r="M39" s="230"/>
      <c r="N39" s="228"/>
      <c r="O39" s="229"/>
      <c r="P39" s="229"/>
      <c r="Q39" s="229"/>
      <c r="R39" s="230"/>
      <c r="S39" s="208"/>
      <c r="T39" s="238"/>
      <c r="U39" s="242"/>
      <c r="V39" s="243"/>
      <c r="W39" s="244"/>
      <c r="X39" s="423"/>
      <c r="Y39" s="424"/>
      <c r="Z39" s="80">
        <v>27</v>
      </c>
      <c r="AA39" s="180"/>
      <c r="AB39" s="150">
        <v>2</v>
      </c>
    </row>
    <row r="40" spans="1:28" ht="16.5" customHeight="1">
      <c r="A40" s="177">
        <v>32</v>
      </c>
      <c r="B40" s="161" t="s">
        <v>81</v>
      </c>
      <c r="C40" s="70">
        <v>27</v>
      </c>
      <c r="D40" s="54">
        <v>27</v>
      </c>
      <c r="E40" s="63">
        <v>0</v>
      </c>
      <c r="F40" s="23">
        <v>23</v>
      </c>
      <c r="G40" s="110">
        <v>2</v>
      </c>
      <c r="H40" s="149" t="s">
        <v>3</v>
      </c>
      <c r="I40" s="228"/>
      <c r="J40" s="229"/>
      <c r="K40" s="229"/>
      <c r="L40" s="229"/>
      <c r="M40" s="230"/>
      <c r="N40" s="228"/>
      <c r="O40" s="229"/>
      <c r="P40" s="229"/>
      <c r="Q40" s="229"/>
      <c r="R40" s="230"/>
      <c r="S40" s="208"/>
      <c r="T40" s="238"/>
      <c r="U40" s="245"/>
      <c r="V40" s="246"/>
      <c r="W40" s="247"/>
      <c r="X40" s="423"/>
      <c r="Y40" s="424"/>
      <c r="Z40" s="80">
        <v>27</v>
      </c>
      <c r="AA40" s="180"/>
      <c r="AB40" s="150">
        <v>2</v>
      </c>
    </row>
    <row r="41" spans="1:28" ht="26.25" thickBot="1">
      <c r="A41" s="276">
        <v>33</v>
      </c>
      <c r="B41" s="13" t="s">
        <v>25</v>
      </c>
      <c r="C41" s="71">
        <v>54</v>
      </c>
      <c r="D41" s="68">
        <v>54</v>
      </c>
      <c r="E41" s="64">
        <v>0</v>
      </c>
      <c r="F41" s="24">
        <v>196</v>
      </c>
      <c r="G41" s="106">
        <v>10</v>
      </c>
      <c r="H41" s="89" t="s">
        <v>3</v>
      </c>
      <c r="I41" s="231"/>
      <c r="J41" s="232"/>
      <c r="K41" s="232"/>
      <c r="L41" s="232"/>
      <c r="M41" s="233"/>
      <c r="N41" s="231"/>
      <c r="O41" s="232"/>
      <c r="P41" s="232"/>
      <c r="Q41" s="232"/>
      <c r="R41" s="233"/>
      <c r="S41" s="209"/>
      <c r="T41" s="248"/>
      <c r="U41" s="93">
        <v>27</v>
      </c>
      <c r="V41" s="182"/>
      <c r="W41" s="94">
        <v>5</v>
      </c>
      <c r="X41" s="425"/>
      <c r="Y41" s="426"/>
      <c r="Z41" s="93">
        <v>27</v>
      </c>
      <c r="AA41" s="182"/>
      <c r="AB41" s="95">
        <v>5</v>
      </c>
    </row>
    <row r="42" spans="1:28" ht="15.75" thickBot="1">
      <c r="A42" s="48" t="s">
        <v>22</v>
      </c>
      <c r="B42" s="257" t="s">
        <v>23</v>
      </c>
      <c r="C42" s="258">
        <v>0</v>
      </c>
      <c r="D42" s="259">
        <v>0</v>
      </c>
      <c r="E42" s="258">
        <v>0</v>
      </c>
      <c r="F42" s="260">
        <v>330</v>
      </c>
      <c r="G42" s="261">
        <v>11</v>
      </c>
      <c r="H42" s="77" t="s">
        <v>3</v>
      </c>
      <c r="I42" s="262"/>
      <c r="J42" s="262"/>
      <c r="K42" s="262"/>
      <c r="L42" s="262"/>
      <c r="M42" s="261"/>
      <c r="N42" s="262"/>
      <c r="O42" s="263"/>
      <c r="P42" s="262"/>
      <c r="Q42" s="263"/>
      <c r="R42" s="261"/>
      <c r="S42" s="262"/>
      <c r="T42" s="263"/>
      <c r="U42" s="262"/>
      <c r="V42" s="262"/>
      <c r="W42" s="261"/>
      <c r="X42" s="262"/>
      <c r="Y42" s="263"/>
      <c r="Z42" s="262">
        <v>330</v>
      </c>
      <c r="AA42" s="264"/>
      <c r="AB42" s="265">
        <v>11</v>
      </c>
    </row>
    <row r="43" spans="1:28" ht="15.75" thickBot="1">
      <c r="A43" s="15"/>
      <c r="B43" s="486" t="s">
        <v>24</v>
      </c>
      <c r="C43" s="490">
        <f>SUM(C23,C10,C6)</f>
        <v>993</v>
      </c>
      <c r="D43" s="474">
        <f>SUM(D6,D10,D23)</f>
        <v>759</v>
      </c>
      <c r="E43" s="48">
        <f>SUM(E23,E10,E6)</f>
        <v>234</v>
      </c>
      <c r="F43" s="48">
        <f>SUM(F42,F23,F10,F6)</f>
        <v>2087</v>
      </c>
      <c r="G43" s="473">
        <f>SUM(G6,G10,G23,G42)</f>
        <v>120</v>
      </c>
      <c r="H43" s="474"/>
      <c r="I43" s="450">
        <f>SUM(I6,I10,I23)</f>
        <v>36</v>
      </c>
      <c r="J43" s="452">
        <f>SUM(J6,J10,J23)</f>
        <v>72</v>
      </c>
      <c r="K43" s="450">
        <f>SUM(K10,K23,K6)</f>
        <v>135</v>
      </c>
      <c r="L43" s="452">
        <f>SUM(L23,L10,L6)</f>
        <v>12</v>
      </c>
      <c r="M43" s="454">
        <f>SUM(M23,M10,M6)</f>
        <v>30</v>
      </c>
      <c r="N43" s="485">
        <f>SUM(N23,N10,N6)</f>
        <v>30</v>
      </c>
      <c r="O43" s="445">
        <f>SUM(O23,O10,O6)</f>
        <v>60</v>
      </c>
      <c r="P43" s="485">
        <f>SUM(P23,P10,P6,P42)</f>
        <v>171</v>
      </c>
      <c r="Q43" s="445">
        <f>SUM(Q23,Q10,Q6)</f>
        <v>12</v>
      </c>
      <c r="R43" s="454">
        <f>SUM(R23,R10,R6,R42)</f>
        <v>30</v>
      </c>
      <c r="S43" s="450">
        <f aca="true" t="shared" si="3" ref="S43:Y43">SUM(S23,S10,S6)</f>
        <v>18</v>
      </c>
      <c r="T43" s="452">
        <f t="shared" si="3"/>
        <v>36</v>
      </c>
      <c r="U43" s="450">
        <f t="shared" si="3"/>
        <v>207</v>
      </c>
      <c r="V43" s="452">
        <f t="shared" si="3"/>
        <v>12</v>
      </c>
      <c r="W43" s="454">
        <f t="shared" si="3"/>
        <v>30</v>
      </c>
      <c r="X43" s="450">
        <f t="shared" si="3"/>
        <v>6</v>
      </c>
      <c r="Y43" s="452">
        <f t="shared" si="3"/>
        <v>12</v>
      </c>
      <c r="Z43" s="450">
        <f>SUM(Z23,Z10,Z6,Z42)</f>
        <v>492</v>
      </c>
      <c r="AA43" s="452">
        <f>SUM(AA23,AA10,AA6)</f>
        <v>12</v>
      </c>
      <c r="AB43" s="454">
        <f>SUM(AB23,AB10,AB6,AB42)</f>
        <v>30</v>
      </c>
    </row>
    <row r="44" spans="1:28" ht="15.75" thickBot="1">
      <c r="A44" s="16"/>
      <c r="B44" s="492"/>
      <c r="C44" s="493"/>
      <c r="D44" s="476"/>
      <c r="E44" s="477">
        <f>SUM(E43:F43)</f>
        <v>2321</v>
      </c>
      <c r="F44" s="478"/>
      <c r="G44" s="455"/>
      <c r="H44" s="475"/>
      <c r="I44" s="451"/>
      <c r="J44" s="453"/>
      <c r="K44" s="451"/>
      <c r="L44" s="453"/>
      <c r="M44" s="455"/>
      <c r="N44" s="451"/>
      <c r="O44" s="453"/>
      <c r="P44" s="451"/>
      <c r="Q44" s="446"/>
      <c r="R44" s="455"/>
      <c r="S44" s="451"/>
      <c r="T44" s="453"/>
      <c r="U44" s="451"/>
      <c r="V44" s="453"/>
      <c r="W44" s="455"/>
      <c r="X44" s="451"/>
      <c r="Y44" s="453"/>
      <c r="Z44" s="451"/>
      <c r="AA44" s="453"/>
      <c r="AB44" s="455"/>
    </row>
    <row r="45" spans="1:28" ht="15.75" thickBot="1">
      <c r="A45" s="16"/>
      <c r="B45" s="492"/>
      <c r="C45" s="486"/>
      <c r="D45" s="479">
        <f>SUM(D43,E44)</f>
        <v>3080</v>
      </c>
      <c r="E45" s="480"/>
      <c r="F45" s="481"/>
      <c r="G45" s="455"/>
      <c r="H45" s="475"/>
      <c r="I45" s="464">
        <f>SUM(I43,K43)</f>
        <v>171</v>
      </c>
      <c r="J45" s="465"/>
      <c r="K45" s="465"/>
      <c r="L45" s="466"/>
      <c r="M45" s="455"/>
      <c r="N45" s="447">
        <f>SUM(N43,P43)</f>
        <v>201</v>
      </c>
      <c r="O45" s="448"/>
      <c r="P45" s="448"/>
      <c r="Q45" s="449"/>
      <c r="R45" s="455"/>
      <c r="S45" s="447">
        <f>SUM(S43,U43)</f>
        <v>225</v>
      </c>
      <c r="T45" s="448"/>
      <c r="U45" s="448"/>
      <c r="V45" s="449"/>
      <c r="W45" s="455"/>
      <c r="X45" s="447">
        <f>SUM(X43,Z43)</f>
        <v>498</v>
      </c>
      <c r="Y45" s="448"/>
      <c r="Z45" s="448"/>
      <c r="AA45" s="449"/>
      <c r="AB45" s="455"/>
    </row>
    <row r="46" spans="1:28" ht="13.5" thickBot="1">
      <c r="A46" s="16"/>
      <c r="B46" s="487"/>
      <c r="C46" s="487"/>
      <c r="D46" s="482"/>
      <c r="E46" s="483"/>
      <c r="F46" s="484"/>
      <c r="G46" s="456"/>
      <c r="H46" s="476"/>
      <c r="I46" s="285" t="s">
        <v>103</v>
      </c>
      <c r="J46" s="286"/>
      <c r="K46" s="286"/>
      <c r="L46" s="457"/>
      <c r="M46" s="456"/>
      <c r="N46" s="285" t="s">
        <v>97</v>
      </c>
      <c r="O46" s="286"/>
      <c r="P46" s="286"/>
      <c r="Q46" s="457"/>
      <c r="R46" s="456"/>
      <c r="S46" s="285" t="s">
        <v>99</v>
      </c>
      <c r="T46" s="286"/>
      <c r="U46" s="286"/>
      <c r="V46" s="457"/>
      <c r="W46" s="456"/>
      <c r="X46" s="285" t="s">
        <v>101</v>
      </c>
      <c r="Y46" s="286"/>
      <c r="Z46" s="286"/>
      <c r="AA46" s="457"/>
      <c r="AB46" s="456"/>
    </row>
    <row r="47" spans="1:28" ht="27" customHeight="1" thickBot="1">
      <c r="A47" s="272"/>
      <c r="B47" s="497"/>
      <c r="C47" s="497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498"/>
      <c r="V47" s="498"/>
      <c r="W47" s="498"/>
      <c r="X47" s="498"/>
      <c r="Y47" s="498"/>
      <c r="Z47" s="498"/>
      <c r="AA47" s="498"/>
      <c r="AB47" s="499"/>
    </row>
    <row r="48" spans="1:28" ht="26.25" thickBot="1">
      <c r="A48" s="47" t="s">
        <v>26</v>
      </c>
      <c r="B48" s="3" t="s">
        <v>107</v>
      </c>
      <c r="C48" s="39">
        <f>SUM(C49:C66)</f>
        <v>522</v>
      </c>
      <c r="D48" s="4">
        <f>SUM(D49:D66)</f>
        <v>438</v>
      </c>
      <c r="E48" s="39">
        <f>SUM(E49:E66)</f>
        <v>84</v>
      </c>
      <c r="F48" s="4">
        <f>SUM(F49:F66)</f>
        <v>1003</v>
      </c>
      <c r="G48" s="4">
        <f>SUM(G49:G66)</f>
        <v>61</v>
      </c>
      <c r="H48" s="5"/>
      <c r="I48" s="4">
        <f>SUM(I49:I66)</f>
        <v>0</v>
      </c>
      <c r="J48" s="39">
        <f>SUM(J49:J66)</f>
        <v>0</v>
      </c>
      <c r="K48" s="4">
        <f>SUM(K49:K66)</f>
        <v>0</v>
      </c>
      <c r="L48" s="4">
        <f>SUM(L49:L66)</f>
        <v>0</v>
      </c>
      <c r="M48" s="11">
        <f>SUM(M49:M67)</f>
        <v>0</v>
      </c>
      <c r="N48" s="4">
        <f>SUM(N49:N66)</f>
        <v>18</v>
      </c>
      <c r="O48" s="39">
        <f>SUM(O49:O66)</f>
        <v>36</v>
      </c>
      <c r="P48" s="4">
        <f>SUM(P49:P66)</f>
        <v>63</v>
      </c>
      <c r="Q48" s="39">
        <f>SUM(Q49:Q66)</f>
        <v>0</v>
      </c>
      <c r="R48" s="60">
        <f>SUM(R49:R67)</f>
        <v>15</v>
      </c>
      <c r="S48" s="4">
        <f>SUM(S49:S66)</f>
        <v>18</v>
      </c>
      <c r="T48" s="39">
        <f>SUM(T49:T66)</f>
        <v>36</v>
      </c>
      <c r="U48" s="4">
        <f>SUM(U49:U66)</f>
        <v>189</v>
      </c>
      <c r="V48" s="39">
        <f>SUM(V49:V66)</f>
        <v>0</v>
      </c>
      <c r="W48" s="11">
        <f>SUM(W49:W67)</f>
        <v>29</v>
      </c>
      <c r="X48" s="4">
        <f>SUM(X49:X66)</f>
        <v>6</v>
      </c>
      <c r="Y48" s="39">
        <f>SUM(Y49:Y66)</f>
        <v>12</v>
      </c>
      <c r="Z48" s="4">
        <f>SUM(Z49:Z66)</f>
        <v>144</v>
      </c>
      <c r="AA48" s="39">
        <f>SUM(AA49:AA66)</f>
        <v>0</v>
      </c>
      <c r="AB48" s="11">
        <f>SUM(AB49:AB67)</f>
        <v>28</v>
      </c>
    </row>
    <row r="49" spans="1:28" ht="13.5">
      <c r="A49" s="17">
        <v>16</v>
      </c>
      <c r="B49" s="99" t="s">
        <v>66</v>
      </c>
      <c r="C49" s="69">
        <v>36</v>
      </c>
      <c r="D49" s="54">
        <v>24</v>
      </c>
      <c r="E49" s="62">
        <v>12</v>
      </c>
      <c r="F49" s="22">
        <v>89</v>
      </c>
      <c r="G49" s="165">
        <v>5</v>
      </c>
      <c r="H49" s="166" t="s">
        <v>2</v>
      </c>
      <c r="I49" s="400"/>
      <c r="J49" s="401"/>
      <c r="K49" s="401"/>
      <c r="L49" s="401"/>
      <c r="M49" s="402"/>
      <c r="N49" s="171">
        <v>6</v>
      </c>
      <c r="O49" s="46">
        <v>12</v>
      </c>
      <c r="P49" s="80">
        <v>18</v>
      </c>
      <c r="Q49" s="12"/>
      <c r="R49" s="113">
        <v>5</v>
      </c>
      <c r="S49" s="400"/>
      <c r="T49" s="401"/>
      <c r="U49" s="401"/>
      <c r="V49" s="401"/>
      <c r="W49" s="402"/>
      <c r="X49" s="400"/>
      <c r="Y49" s="401"/>
      <c r="Z49" s="401"/>
      <c r="AA49" s="401"/>
      <c r="AB49" s="402"/>
    </row>
    <row r="50" spans="1:28" ht="13.5">
      <c r="A50" s="275">
        <v>17</v>
      </c>
      <c r="B50" s="99" t="s">
        <v>65</v>
      </c>
      <c r="C50" s="175">
        <v>36</v>
      </c>
      <c r="D50" s="54">
        <v>24</v>
      </c>
      <c r="E50" s="65">
        <v>12</v>
      </c>
      <c r="F50" s="176">
        <v>89</v>
      </c>
      <c r="G50" s="165">
        <v>5</v>
      </c>
      <c r="H50" s="166" t="s">
        <v>2</v>
      </c>
      <c r="I50" s="403"/>
      <c r="J50" s="404"/>
      <c r="K50" s="404"/>
      <c r="L50" s="404"/>
      <c r="M50" s="405"/>
      <c r="N50" s="79">
        <v>6</v>
      </c>
      <c r="O50" s="42">
        <v>12</v>
      </c>
      <c r="P50" s="80">
        <v>18</v>
      </c>
      <c r="Q50" s="12"/>
      <c r="R50" s="113">
        <v>5</v>
      </c>
      <c r="S50" s="403"/>
      <c r="T50" s="404"/>
      <c r="U50" s="404"/>
      <c r="V50" s="404"/>
      <c r="W50" s="405"/>
      <c r="X50" s="403"/>
      <c r="Y50" s="404"/>
      <c r="Z50" s="404"/>
      <c r="AA50" s="404"/>
      <c r="AB50" s="405"/>
    </row>
    <row r="51" spans="1:28" ht="13.5">
      <c r="A51" s="275">
        <v>18</v>
      </c>
      <c r="B51" s="99" t="s">
        <v>64</v>
      </c>
      <c r="C51" s="175">
        <v>27</v>
      </c>
      <c r="D51" s="54">
        <v>21</v>
      </c>
      <c r="E51" s="65">
        <v>6</v>
      </c>
      <c r="F51" s="176">
        <v>48</v>
      </c>
      <c r="G51" s="110">
        <v>3</v>
      </c>
      <c r="H51" s="103" t="s">
        <v>3</v>
      </c>
      <c r="I51" s="403"/>
      <c r="J51" s="404"/>
      <c r="K51" s="404"/>
      <c r="L51" s="404"/>
      <c r="M51" s="405"/>
      <c r="N51" s="79">
        <v>3</v>
      </c>
      <c r="O51" s="42">
        <v>6</v>
      </c>
      <c r="P51" s="80">
        <v>18</v>
      </c>
      <c r="Q51" s="12"/>
      <c r="R51" s="113">
        <v>3</v>
      </c>
      <c r="S51" s="403"/>
      <c r="T51" s="404"/>
      <c r="U51" s="404"/>
      <c r="V51" s="404"/>
      <c r="W51" s="405"/>
      <c r="X51" s="403"/>
      <c r="Y51" s="404"/>
      <c r="Z51" s="404"/>
      <c r="AA51" s="404"/>
      <c r="AB51" s="405"/>
    </row>
    <row r="52" spans="1:28" ht="13.5">
      <c r="A52" s="10">
        <v>19</v>
      </c>
      <c r="B52" s="115" t="s">
        <v>71</v>
      </c>
      <c r="C52" s="175">
        <v>18</v>
      </c>
      <c r="D52" s="54">
        <v>12</v>
      </c>
      <c r="E52" s="65">
        <v>6</v>
      </c>
      <c r="F52" s="176">
        <v>32</v>
      </c>
      <c r="G52" s="110">
        <v>2</v>
      </c>
      <c r="H52" s="103" t="s">
        <v>3</v>
      </c>
      <c r="I52" s="403"/>
      <c r="J52" s="404"/>
      <c r="K52" s="404"/>
      <c r="L52" s="404"/>
      <c r="M52" s="405"/>
      <c r="N52" s="79">
        <v>3</v>
      </c>
      <c r="O52" s="42">
        <v>6</v>
      </c>
      <c r="P52" s="80">
        <v>9</v>
      </c>
      <c r="Q52" s="12"/>
      <c r="R52" s="113">
        <v>2</v>
      </c>
      <c r="S52" s="427"/>
      <c r="T52" s="428"/>
      <c r="U52" s="428"/>
      <c r="V52" s="428"/>
      <c r="W52" s="429"/>
      <c r="X52" s="403"/>
      <c r="Y52" s="404"/>
      <c r="Z52" s="404"/>
      <c r="AA52" s="404"/>
      <c r="AB52" s="405"/>
    </row>
    <row r="53" spans="1:28" ht="13.5">
      <c r="A53" s="10">
        <v>20</v>
      </c>
      <c r="B53" s="99" t="s">
        <v>70</v>
      </c>
      <c r="C53" s="175">
        <v>27</v>
      </c>
      <c r="D53" s="54">
        <v>21</v>
      </c>
      <c r="E53" s="65">
        <v>6</v>
      </c>
      <c r="F53" s="176">
        <v>73</v>
      </c>
      <c r="G53" s="110">
        <v>4</v>
      </c>
      <c r="H53" s="166" t="s">
        <v>2</v>
      </c>
      <c r="I53" s="403"/>
      <c r="J53" s="404"/>
      <c r="K53" s="404"/>
      <c r="L53" s="404"/>
      <c r="M53" s="405"/>
      <c r="N53" s="403"/>
      <c r="O53" s="404"/>
      <c r="P53" s="404"/>
      <c r="Q53" s="404"/>
      <c r="R53" s="405"/>
      <c r="S53" s="79">
        <v>3</v>
      </c>
      <c r="T53" s="42">
        <v>6</v>
      </c>
      <c r="U53" s="80">
        <v>18</v>
      </c>
      <c r="V53" s="12"/>
      <c r="W53" s="113">
        <v>4</v>
      </c>
      <c r="X53" s="403"/>
      <c r="Y53" s="404"/>
      <c r="Z53" s="404"/>
      <c r="AA53" s="404"/>
      <c r="AB53" s="405"/>
    </row>
    <row r="54" spans="1:28" ht="13.5">
      <c r="A54" s="10">
        <v>21</v>
      </c>
      <c r="B54" s="99" t="s">
        <v>67</v>
      </c>
      <c r="C54" s="175">
        <v>27</v>
      </c>
      <c r="D54" s="54">
        <v>21</v>
      </c>
      <c r="E54" s="65">
        <v>6</v>
      </c>
      <c r="F54" s="176">
        <v>73</v>
      </c>
      <c r="G54" s="110">
        <v>4</v>
      </c>
      <c r="H54" s="166" t="s">
        <v>2</v>
      </c>
      <c r="I54" s="403"/>
      <c r="J54" s="404"/>
      <c r="K54" s="404"/>
      <c r="L54" s="404"/>
      <c r="M54" s="405"/>
      <c r="N54" s="403"/>
      <c r="O54" s="404"/>
      <c r="P54" s="404"/>
      <c r="Q54" s="404"/>
      <c r="R54" s="405"/>
      <c r="S54" s="79">
        <v>3</v>
      </c>
      <c r="T54" s="42">
        <v>6</v>
      </c>
      <c r="U54" s="80">
        <v>18</v>
      </c>
      <c r="V54" s="180"/>
      <c r="W54" s="113">
        <v>4</v>
      </c>
      <c r="X54" s="403"/>
      <c r="Y54" s="404"/>
      <c r="Z54" s="404"/>
      <c r="AA54" s="404"/>
      <c r="AB54" s="405"/>
    </row>
    <row r="55" spans="1:28" ht="27">
      <c r="A55" s="10">
        <v>22</v>
      </c>
      <c r="B55" s="99" t="s">
        <v>69</v>
      </c>
      <c r="C55" s="70">
        <v>27</v>
      </c>
      <c r="D55" s="54">
        <v>21</v>
      </c>
      <c r="E55" s="63">
        <v>6</v>
      </c>
      <c r="F55" s="23">
        <v>48</v>
      </c>
      <c r="G55" s="111">
        <v>3</v>
      </c>
      <c r="H55" s="103" t="s">
        <v>3</v>
      </c>
      <c r="I55" s="403"/>
      <c r="J55" s="404"/>
      <c r="K55" s="404"/>
      <c r="L55" s="404"/>
      <c r="M55" s="405"/>
      <c r="N55" s="403"/>
      <c r="O55" s="404"/>
      <c r="P55" s="404"/>
      <c r="Q55" s="404"/>
      <c r="R55" s="405"/>
      <c r="S55" s="79">
        <v>3</v>
      </c>
      <c r="T55" s="42">
        <v>6</v>
      </c>
      <c r="U55" s="80">
        <v>18</v>
      </c>
      <c r="V55" s="12"/>
      <c r="W55" s="266">
        <v>3</v>
      </c>
      <c r="X55" s="403"/>
      <c r="Y55" s="404"/>
      <c r="Z55" s="404"/>
      <c r="AA55" s="404"/>
      <c r="AB55" s="405"/>
    </row>
    <row r="56" spans="1:28" ht="13.5">
      <c r="A56" s="10">
        <v>23</v>
      </c>
      <c r="B56" s="99" t="s">
        <v>74</v>
      </c>
      <c r="C56" s="175">
        <v>27</v>
      </c>
      <c r="D56" s="54">
        <v>21</v>
      </c>
      <c r="E56" s="65">
        <v>6</v>
      </c>
      <c r="F56" s="176">
        <v>48</v>
      </c>
      <c r="G56" s="110">
        <v>3</v>
      </c>
      <c r="H56" s="103" t="s">
        <v>3</v>
      </c>
      <c r="I56" s="403"/>
      <c r="J56" s="404"/>
      <c r="K56" s="404"/>
      <c r="L56" s="404"/>
      <c r="M56" s="405"/>
      <c r="N56" s="403"/>
      <c r="O56" s="404"/>
      <c r="P56" s="404"/>
      <c r="Q56" s="404"/>
      <c r="R56" s="405"/>
      <c r="S56" s="79">
        <v>3</v>
      </c>
      <c r="T56" s="42">
        <v>6</v>
      </c>
      <c r="U56" s="80">
        <v>18</v>
      </c>
      <c r="V56" s="180"/>
      <c r="W56" s="113">
        <v>3</v>
      </c>
      <c r="X56" s="403"/>
      <c r="Y56" s="404"/>
      <c r="Z56" s="404"/>
      <c r="AA56" s="404"/>
      <c r="AB56" s="405"/>
    </row>
    <row r="57" spans="1:28" ht="13.5">
      <c r="A57" s="10">
        <v>24</v>
      </c>
      <c r="B57" s="99" t="s">
        <v>76</v>
      </c>
      <c r="C57" s="70">
        <v>27</v>
      </c>
      <c r="D57" s="54">
        <v>21</v>
      </c>
      <c r="E57" s="65">
        <v>6</v>
      </c>
      <c r="F57" s="23">
        <v>48</v>
      </c>
      <c r="G57" s="110">
        <v>3</v>
      </c>
      <c r="H57" s="103" t="s">
        <v>3</v>
      </c>
      <c r="I57" s="403"/>
      <c r="J57" s="404"/>
      <c r="K57" s="404"/>
      <c r="L57" s="404"/>
      <c r="M57" s="405"/>
      <c r="N57" s="403"/>
      <c r="O57" s="404"/>
      <c r="P57" s="404"/>
      <c r="Q57" s="404"/>
      <c r="R57" s="405"/>
      <c r="S57" s="79">
        <v>3</v>
      </c>
      <c r="T57" s="42">
        <v>6</v>
      </c>
      <c r="U57" s="80">
        <v>18</v>
      </c>
      <c r="V57" s="180"/>
      <c r="W57" s="113">
        <v>3</v>
      </c>
      <c r="X57" s="403"/>
      <c r="Y57" s="404"/>
      <c r="Z57" s="404"/>
      <c r="AA57" s="404"/>
      <c r="AB57" s="405"/>
    </row>
    <row r="58" spans="1:28" ht="13.5">
      <c r="A58" s="10">
        <v>25</v>
      </c>
      <c r="B58" s="99" t="s">
        <v>68</v>
      </c>
      <c r="C58" s="70">
        <v>27</v>
      </c>
      <c r="D58" s="54">
        <v>21</v>
      </c>
      <c r="E58" s="65">
        <v>6</v>
      </c>
      <c r="F58" s="23">
        <v>48</v>
      </c>
      <c r="G58" s="162">
        <v>3</v>
      </c>
      <c r="H58" s="149" t="s">
        <v>3</v>
      </c>
      <c r="I58" s="403"/>
      <c r="J58" s="404"/>
      <c r="K58" s="404"/>
      <c r="L58" s="404"/>
      <c r="M58" s="405"/>
      <c r="N58" s="403"/>
      <c r="O58" s="404"/>
      <c r="P58" s="404"/>
      <c r="Q58" s="404"/>
      <c r="R58" s="405"/>
      <c r="S58" s="79">
        <v>3</v>
      </c>
      <c r="T58" s="42">
        <v>6</v>
      </c>
      <c r="U58" s="80">
        <v>18</v>
      </c>
      <c r="V58" s="180"/>
      <c r="W58" s="113">
        <v>3</v>
      </c>
      <c r="X58" s="403"/>
      <c r="Y58" s="404"/>
      <c r="Z58" s="404"/>
      <c r="AA58" s="404"/>
      <c r="AB58" s="405"/>
    </row>
    <row r="59" spans="1:28" ht="13.5">
      <c r="A59" s="10">
        <v>26</v>
      </c>
      <c r="B59" s="115" t="s">
        <v>86</v>
      </c>
      <c r="C59" s="70">
        <v>27</v>
      </c>
      <c r="D59" s="54">
        <v>27</v>
      </c>
      <c r="E59" s="65">
        <v>0</v>
      </c>
      <c r="F59" s="23">
        <v>23</v>
      </c>
      <c r="G59" s="110">
        <v>2</v>
      </c>
      <c r="H59" s="103" t="s">
        <v>3</v>
      </c>
      <c r="I59" s="403"/>
      <c r="J59" s="404"/>
      <c r="K59" s="404"/>
      <c r="L59" s="404"/>
      <c r="M59" s="405"/>
      <c r="N59" s="403"/>
      <c r="O59" s="404"/>
      <c r="P59" s="404"/>
      <c r="Q59" s="404"/>
      <c r="R59" s="405"/>
      <c r="S59" s="440"/>
      <c r="T59" s="441"/>
      <c r="U59" s="80">
        <v>27</v>
      </c>
      <c r="V59" s="180"/>
      <c r="W59" s="113">
        <v>2</v>
      </c>
      <c r="X59" s="403"/>
      <c r="Y59" s="404"/>
      <c r="Z59" s="404"/>
      <c r="AA59" s="404"/>
      <c r="AB59" s="405"/>
    </row>
    <row r="60" spans="1:28" ht="13.5">
      <c r="A60" s="10">
        <v>27</v>
      </c>
      <c r="B60" s="99" t="s">
        <v>87</v>
      </c>
      <c r="C60" s="70">
        <v>27</v>
      </c>
      <c r="D60" s="54">
        <v>27</v>
      </c>
      <c r="E60" s="63">
        <v>0</v>
      </c>
      <c r="F60" s="23">
        <v>23</v>
      </c>
      <c r="G60" s="110">
        <v>2</v>
      </c>
      <c r="H60" s="103" t="s">
        <v>3</v>
      </c>
      <c r="I60" s="403"/>
      <c r="J60" s="404"/>
      <c r="K60" s="404"/>
      <c r="L60" s="404"/>
      <c r="M60" s="405"/>
      <c r="N60" s="403"/>
      <c r="O60" s="404"/>
      <c r="P60" s="404"/>
      <c r="Q60" s="404"/>
      <c r="R60" s="405"/>
      <c r="S60" s="375"/>
      <c r="T60" s="442"/>
      <c r="U60" s="80">
        <v>27</v>
      </c>
      <c r="V60" s="180"/>
      <c r="W60" s="113">
        <v>2</v>
      </c>
      <c r="X60" s="427"/>
      <c r="Y60" s="428"/>
      <c r="Z60" s="428"/>
      <c r="AA60" s="428"/>
      <c r="AB60" s="429"/>
    </row>
    <row r="61" spans="1:28" ht="13.5">
      <c r="A61" s="10">
        <v>28</v>
      </c>
      <c r="B61" s="100" t="s">
        <v>72</v>
      </c>
      <c r="C61" s="70">
        <v>27</v>
      </c>
      <c r="D61" s="54">
        <v>21</v>
      </c>
      <c r="E61" s="63">
        <v>6</v>
      </c>
      <c r="F61" s="23">
        <v>48</v>
      </c>
      <c r="G61" s="110">
        <v>3</v>
      </c>
      <c r="H61" s="103" t="s">
        <v>3</v>
      </c>
      <c r="I61" s="403"/>
      <c r="J61" s="404"/>
      <c r="K61" s="404"/>
      <c r="L61" s="404"/>
      <c r="M61" s="405"/>
      <c r="N61" s="403"/>
      <c r="O61" s="404"/>
      <c r="P61" s="404"/>
      <c r="Q61" s="404"/>
      <c r="R61" s="405"/>
      <c r="S61" s="375"/>
      <c r="T61" s="442"/>
      <c r="U61" s="434"/>
      <c r="V61" s="435"/>
      <c r="W61" s="436"/>
      <c r="X61" s="79">
        <v>3</v>
      </c>
      <c r="Y61" s="42">
        <v>6</v>
      </c>
      <c r="Z61" s="80">
        <v>18</v>
      </c>
      <c r="AA61" s="7"/>
      <c r="AB61" s="113">
        <v>3</v>
      </c>
    </row>
    <row r="62" spans="1:28" ht="13.5">
      <c r="A62" s="10">
        <v>29</v>
      </c>
      <c r="B62" s="99" t="s">
        <v>77</v>
      </c>
      <c r="C62" s="70">
        <v>27</v>
      </c>
      <c r="D62" s="54">
        <v>21</v>
      </c>
      <c r="E62" s="63">
        <v>6</v>
      </c>
      <c r="F62" s="23">
        <v>48</v>
      </c>
      <c r="G62" s="110">
        <v>3</v>
      </c>
      <c r="H62" s="103" t="s">
        <v>3</v>
      </c>
      <c r="I62" s="403"/>
      <c r="J62" s="404"/>
      <c r="K62" s="404"/>
      <c r="L62" s="404"/>
      <c r="M62" s="405"/>
      <c r="N62" s="403"/>
      <c r="O62" s="404"/>
      <c r="P62" s="404"/>
      <c r="Q62" s="404"/>
      <c r="R62" s="405"/>
      <c r="S62" s="375"/>
      <c r="T62" s="442"/>
      <c r="U62" s="434"/>
      <c r="V62" s="435"/>
      <c r="W62" s="436"/>
      <c r="X62" s="79">
        <v>3</v>
      </c>
      <c r="Y62" s="42">
        <v>6</v>
      </c>
      <c r="Z62" s="80">
        <v>18</v>
      </c>
      <c r="AA62" s="7"/>
      <c r="AB62" s="113">
        <v>3</v>
      </c>
    </row>
    <row r="63" spans="1:28" ht="13.5">
      <c r="A63" s="10">
        <v>30</v>
      </c>
      <c r="B63" s="99" t="s">
        <v>73</v>
      </c>
      <c r="C63" s="70">
        <v>27</v>
      </c>
      <c r="D63" s="54">
        <v>27</v>
      </c>
      <c r="E63" s="63">
        <v>0</v>
      </c>
      <c r="F63" s="23">
        <v>23</v>
      </c>
      <c r="G63" s="110">
        <v>2</v>
      </c>
      <c r="H63" s="103" t="s">
        <v>3</v>
      </c>
      <c r="I63" s="403"/>
      <c r="J63" s="404"/>
      <c r="K63" s="404"/>
      <c r="L63" s="404"/>
      <c r="M63" s="405"/>
      <c r="N63" s="403"/>
      <c r="O63" s="404"/>
      <c r="P63" s="404"/>
      <c r="Q63" s="404"/>
      <c r="R63" s="405"/>
      <c r="S63" s="375"/>
      <c r="T63" s="442"/>
      <c r="U63" s="434"/>
      <c r="V63" s="435"/>
      <c r="W63" s="436"/>
      <c r="X63" s="430"/>
      <c r="Y63" s="431"/>
      <c r="Z63" s="80">
        <v>27</v>
      </c>
      <c r="AA63" s="7"/>
      <c r="AB63" s="113">
        <v>2</v>
      </c>
    </row>
    <row r="64" spans="1:28" ht="13.5">
      <c r="A64" s="177">
        <v>31</v>
      </c>
      <c r="B64" s="99" t="s">
        <v>88</v>
      </c>
      <c r="C64" s="70">
        <v>27</v>
      </c>
      <c r="D64" s="54">
        <v>27</v>
      </c>
      <c r="E64" s="63">
        <v>0</v>
      </c>
      <c r="F64" s="23">
        <v>23</v>
      </c>
      <c r="G64" s="110">
        <v>2</v>
      </c>
      <c r="H64" s="103" t="s">
        <v>3</v>
      </c>
      <c r="I64" s="403"/>
      <c r="J64" s="404"/>
      <c r="K64" s="404"/>
      <c r="L64" s="404"/>
      <c r="M64" s="405"/>
      <c r="N64" s="403"/>
      <c r="O64" s="404"/>
      <c r="P64" s="404"/>
      <c r="Q64" s="404"/>
      <c r="R64" s="405"/>
      <c r="S64" s="375"/>
      <c r="T64" s="442"/>
      <c r="U64" s="434"/>
      <c r="V64" s="435"/>
      <c r="W64" s="436"/>
      <c r="X64" s="430"/>
      <c r="Y64" s="431"/>
      <c r="Z64" s="80">
        <v>27</v>
      </c>
      <c r="AA64" s="7"/>
      <c r="AB64" s="113">
        <v>2</v>
      </c>
    </row>
    <row r="65" spans="1:28" ht="13.5">
      <c r="A65" s="177">
        <v>32</v>
      </c>
      <c r="B65" s="99" t="s">
        <v>75</v>
      </c>
      <c r="C65" s="70">
        <v>27</v>
      </c>
      <c r="D65" s="54">
        <v>27</v>
      </c>
      <c r="E65" s="63">
        <v>0</v>
      </c>
      <c r="F65" s="23">
        <v>23</v>
      </c>
      <c r="G65" s="110">
        <v>2</v>
      </c>
      <c r="H65" s="103" t="s">
        <v>3</v>
      </c>
      <c r="I65" s="403"/>
      <c r="J65" s="404"/>
      <c r="K65" s="404"/>
      <c r="L65" s="404"/>
      <c r="M65" s="405"/>
      <c r="N65" s="403"/>
      <c r="O65" s="404"/>
      <c r="P65" s="404"/>
      <c r="Q65" s="404"/>
      <c r="R65" s="405"/>
      <c r="S65" s="375"/>
      <c r="T65" s="442"/>
      <c r="U65" s="437"/>
      <c r="V65" s="438"/>
      <c r="W65" s="439"/>
      <c r="X65" s="430"/>
      <c r="Y65" s="431"/>
      <c r="Z65" s="80">
        <v>27</v>
      </c>
      <c r="AA65" s="42"/>
      <c r="AB65" s="113">
        <v>2</v>
      </c>
    </row>
    <row r="66" spans="1:28" ht="26.25" thickBot="1">
      <c r="A66" s="276">
        <v>33</v>
      </c>
      <c r="B66" s="13" t="s">
        <v>25</v>
      </c>
      <c r="C66" s="71">
        <v>54</v>
      </c>
      <c r="D66" s="68">
        <v>54</v>
      </c>
      <c r="E66" s="64">
        <v>0</v>
      </c>
      <c r="F66" s="24">
        <v>196</v>
      </c>
      <c r="G66" s="112">
        <v>10</v>
      </c>
      <c r="H66" s="104" t="s">
        <v>3</v>
      </c>
      <c r="I66" s="406"/>
      <c r="J66" s="407"/>
      <c r="K66" s="407"/>
      <c r="L66" s="407"/>
      <c r="M66" s="408"/>
      <c r="N66" s="406"/>
      <c r="O66" s="407"/>
      <c r="P66" s="407"/>
      <c r="Q66" s="407"/>
      <c r="R66" s="408"/>
      <c r="S66" s="443"/>
      <c r="T66" s="444"/>
      <c r="U66" s="93">
        <v>27</v>
      </c>
      <c r="V66" s="182"/>
      <c r="W66" s="94">
        <v>5</v>
      </c>
      <c r="X66" s="432"/>
      <c r="Y66" s="433"/>
      <c r="Z66" s="93">
        <v>27</v>
      </c>
      <c r="AA66" s="43"/>
      <c r="AB66" s="114">
        <v>5</v>
      </c>
    </row>
    <row r="67" spans="1:28" ht="15.75" thickBot="1">
      <c r="A67" s="48" t="s">
        <v>22</v>
      </c>
      <c r="B67" s="257" t="s">
        <v>23</v>
      </c>
      <c r="C67" s="258">
        <v>0</v>
      </c>
      <c r="D67" s="259">
        <v>0</v>
      </c>
      <c r="E67" s="258">
        <v>0</v>
      </c>
      <c r="F67" s="260">
        <v>330</v>
      </c>
      <c r="G67" s="261">
        <v>11</v>
      </c>
      <c r="H67" s="77" t="s">
        <v>3</v>
      </c>
      <c r="I67" s="262"/>
      <c r="J67" s="262"/>
      <c r="K67" s="262"/>
      <c r="L67" s="262"/>
      <c r="M67" s="261"/>
      <c r="N67" s="262"/>
      <c r="O67" s="263"/>
      <c r="P67" s="262"/>
      <c r="Q67" s="263"/>
      <c r="R67" s="261"/>
      <c r="S67" s="262"/>
      <c r="T67" s="263"/>
      <c r="U67" s="262"/>
      <c r="V67" s="262"/>
      <c r="W67" s="261"/>
      <c r="X67" s="262"/>
      <c r="Y67" s="263"/>
      <c r="Z67" s="262">
        <v>330</v>
      </c>
      <c r="AA67" s="264"/>
      <c r="AB67" s="265">
        <v>11</v>
      </c>
    </row>
    <row r="68" spans="1:28" ht="15.75" thickBot="1">
      <c r="A68" s="15"/>
      <c r="B68" s="486" t="s">
        <v>24</v>
      </c>
      <c r="C68" s="490">
        <f>SUM(C48,C10,C6)</f>
        <v>993</v>
      </c>
      <c r="D68" s="474">
        <f>SUM(D48,D10,D6)</f>
        <v>759</v>
      </c>
      <c r="E68" s="48">
        <f>SUM(E48,E10,E6)</f>
        <v>234</v>
      </c>
      <c r="F68" s="48">
        <f>SUM(F67,F48,F10,F6)</f>
        <v>2087</v>
      </c>
      <c r="G68" s="473">
        <f>SUM(G6,G10,G48,G67)</f>
        <v>120</v>
      </c>
      <c r="H68" s="474"/>
      <c r="I68" s="450">
        <f>SUM(I48,I10,I6)</f>
        <v>36</v>
      </c>
      <c r="J68" s="452">
        <f>SUM(J10,J6,J48)</f>
        <v>72</v>
      </c>
      <c r="K68" s="450">
        <f>SUM(K48,K10,K6)</f>
        <v>135</v>
      </c>
      <c r="L68" s="452">
        <f>SUM(L48,L10,L6)</f>
        <v>12</v>
      </c>
      <c r="M68" s="454">
        <f>SUM(M48,M10,M6)</f>
        <v>30</v>
      </c>
      <c r="N68" s="485">
        <f>SUM(N48,N10,N6)</f>
        <v>30</v>
      </c>
      <c r="O68" s="445">
        <f>SUM(O48,O10,O6)</f>
        <v>60</v>
      </c>
      <c r="P68" s="485">
        <f>SUM(P48,P10,P6,P67)</f>
        <v>171</v>
      </c>
      <c r="Q68" s="445">
        <f aca="true" t="shared" si="4" ref="Q68:W68">SUM(Q48,Q10,Q6)</f>
        <v>12</v>
      </c>
      <c r="R68" s="454">
        <f t="shared" si="4"/>
        <v>30</v>
      </c>
      <c r="S68" s="450">
        <f t="shared" si="4"/>
        <v>18</v>
      </c>
      <c r="T68" s="452">
        <f t="shared" si="4"/>
        <v>36</v>
      </c>
      <c r="U68" s="450">
        <f t="shared" si="4"/>
        <v>207</v>
      </c>
      <c r="V68" s="452">
        <f t="shared" si="4"/>
        <v>12</v>
      </c>
      <c r="W68" s="454">
        <f t="shared" si="4"/>
        <v>30</v>
      </c>
      <c r="X68" s="450">
        <f>SUM(X48,X6,X10)</f>
        <v>6</v>
      </c>
      <c r="Y68" s="452">
        <f>SUM(Y48,Y6,Y10)</f>
        <v>12</v>
      </c>
      <c r="Z68" s="450">
        <f>SUM(Z48,Z10,Z6,Z67)</f>
        <v>492</v>
      </c>
      <c r="AA68" s="452">
        <f>SUM(AA48,AA10,AA6)</f>
        <v>12</v>
      </c>
      <c r="AB68" s="454">
        <f>SUM(AB48,AB10,AB6)</f>
        <v>30</v>
      </c>
    </row>
    <row r="69" spans="1:28" ht="15.75" thickBot="1">
      <c r="A69" s="16"/>
      <c r="B69" s="492"/>
      <c r="C69" s="491"/>
      <c r="D69" s="476"/>
      <c r="E69" s="477">
        <f>SUM(E68:F68)</f>
        <v>2321</v>
      </c>
      <c r="F69" s="478"/>
      <c r="G69" s="455"/>
      <c r="H69" s="475"/>
      <c r="I69" s="488"/>
      <c r="J69" s="453"/>
      <c r="K69" s="488"/>
      <c r="L69" s="453"/>
      <c r="M69" s="455"/>
      <c r="N69" s="489"/>
      <c r="O69" s="446"/>
      <c r="P69" s="489"/>
      <c r="Q69" s="446"/>
      <c r="R69" s="455"/>
      <c r="S69" s="488"/>
      <c r="T69" s="453"/>
      <c r="U69" s="488"/>
      <c r="V69" s="453"/>
      <c r="W69" s="455"/>
      <c r="X69" s="488"/>
      <c r="Y69" s="453"/>
      <c r="Z69" s="488"/>
      <c r="AA69" s="453"/>
      <c r="AB69" s="455"/>
    </row>
    <row r="70" spans="1:28" ht="15.75" thickBot="1">
      <c r="A70" s="16"/>
      <c r="B70" s="492"/>
      <c r="C70" s="486"/>
      <c r="D70" s="479">
        <f>SUM(D68,E69)</f>
        <v>3080</v>
      </c>
      <c r="E70" s="480"/>
      <c r="F70" s="481"/>
      <c r="G70" s="455"/>
      <c r="H70" s="475"/>
      <c r="I70" s="464">
        <f>SUM(I68,K68)</f>
        <v>171</v>
      </c>
      <c r="J70" s="465"/>
      <c r="K70" s="465"/>
      <c r="L70" s="466"/>
      <c r="M70" s="455"/>
      <c r="N70" s="447">
        <f>SUM(N68,P68)</f>
        <v>201</v>
      </c>
      <c r="O70" s="448"/>
      <c r="P70" s="448"/>
      <c r="Q70" s="449"/>
      <c r="R70" s="455"/>
      <c r="S70" s="447">
        <f>SUM(S68,U68)</f>
        <v>225</v>
      </c>
      <c r="T70" s="448"/>
      <c r="U70" s="448"/>
      <c r="V70" s="449"/>
      <c r="W70" s="455"/>
      <c r="X70" s="447">
        <f>SUM(X68,Z68)</f>
        <v>498</v>
      </c>
      <c r="Y70" s="448"/>
      <c r="Z70" s="448"/>
      <c r="AA70" s="449"/>
      <c r="AB70" s="455"/>
    </row>
    <row r="71" spans="1:28" ht="13.5" thickBot="1">
      <c r="A71" s="16"/>
      <c r="B71" s="487"/>
      <c r="C71" s="487"/>
      <c r="D71" s="482"/>
      <c r="E71" s="483"/>
      <c r="F71" s="484"/>
      <c r="G71" s="456"/>
      <c r="H71" s="476"/>
      <c r="I71" s="285" t="s">
        <v>103</v>
      </c>
      <c r="J71" s="286"/>
      <c r="K71" s="286"/>
      <c r="L71" s="457"/>
      <c r="M71" s="456"/>
      <c r="N71" s="285" t="s">
        <v>97</v>
      </c>
      <c r="O71" s="286"/>
      <c r="P71" s="286"/>
      <c r="Q71" s="457"/>
      <c r="R71" s="456"/>
      <c r="S71" s="285" t="s">
        <v>99</v>
      </c>
      <c r="T71" s="286"/>
      <c r="U71" s="286"/>
      <c r="V71" s="457"/>
      <c r="W71" s="456"/>
      <c r="X71" s="285" t="s">
        <v>101</v>
      </c>
      <c r="Y71" s="286"/>
      <c r="Z71" s="286"/>
      <c r="AA71" s="457"/>
      <c r="AB71" s="456"/>
    </row>
    <row r="72" ht="26.25" customHeight="1"/>
    <row r="73" ht="13.5" thickBot="1"/>
    <row r="74" spans="1:28" ht="27" thickBot="1">
      <c r="A74" s="47" t="s">
        <v>27</v>
      </c>
      <c r="B74" s="75" t="s">
        <v>106</v>
      </c>
      <c r="C74" s="39">
        <f>SUM(C75:C92)</f>
        <v>531</v>
      </c>
      <c r="D74" s="4">
        <f>SUM(D75:D92)</f>
        <v>447</v>
      </c>
      <c r="E74" s="39">
        <f>SUM(E75:E92)</f>
        <v>84</v>
      </c>
      <c r="F74" s="4">
        <f>SUM(F75:F92)</f>
        <v>994</v>
      </c>
      <c r="G74" s="4">
        <f>SUM(G75:G92)</f>
        <v>61</v>
      </c>
      <c r="H74" s="5"/>
      <c r="I74" s="4">
        <f>SUM(I75:I92)</f>
        <v>0</v>
      </c>
      <c r="J74" s="39">
        <f>SUM(J75:J92)</f>
        <v>0</v>
      </c>
      <c r="K74" s="4">
        <f>SUM(K75:K92)</f>
        <v>0</v>
      </c>
      <c r="L74" s="4">
        <f>SUM(L75:L92)</f>
        <v>0</v>
      </c>
      <c r="M74" s="11">
        <f>SUM(M75:M93)</f>
        <v>0</v>
      </c>
      <c r="N74" s="4">
        <f>SUM(N75:N92)</f>
        <v>18</v>
      </c>
      <c r="O74" s="39">
        <f>SUM(O75:O92)</f>
        <v>36</v>
      </c>
      <c r="P74" s="4">
        <f>SUM(P75:P92)</f>
        <v>63</v>
      </c>
      <c r="Q74" s="39">
        <f>SUM(Q75:Q92)</f>
        <v>0</v>
      </c>
      <c r="R74" s="60">
        <f>SUM(R75:R93)</f>
        <v>15</v>
      </c>
      <c r="S74" s="4">
        <f>SUM(S75:S92)</f>
        <v>18</v>
      </c>
      <c r="T74" s="39">
        <f>SUM(T75:T92)</f>
        <v>36</v>
      </c>
      <c r="U74" s="4">
        <f>SUM(U75:U92)</f>
        <v>198</v>
      </c>
      <c r="V74" s="39">
        <f>SUM(V75:V92)</f>
        <v>0</v>
      </c>
      <c r="W74" s="11">
        <f>SUM(W75:W93)</f>
        <v>29</v>
      </c>
      <c r="X74" s="4">
        <f>SUM(X75:X92)</f>
        <v>6</v>
      </c>
      <c r="Y74" s="39">
        <f>SUM(Y75:Y92)</f>
        <v>12</v>
      </c>
      <c r="Z74" s="4">
        <f>SUM(Z75:Z92)</f>
        <v>144</v>
      </c>
      <c r="AA74" s="39">
        <f>SUM(AA75:AA92)</f>
        <v>0</v>
      </c>
      <c r="AB74" s="11">
        <f>SUM(AB75:AB93)</f>
        <v>28</v>
      </c>
    </row>
    <row r="75" spans="1:28" ht="13.5">
      <c r="A75" s="17">
        <v>16</v>
      </c>
      <c r="B75" s="99" t="s">
        <v>66</v>
      </c>
      <c r="C75" s="69">
        <v>36</v>
      </c>
      <c r="D75" s="54">
        <v>24</v>
      </c>
      <c r="E75" s="62">
        <v>12</v>
      </c>
      <c r="F75" s="22">
        <v>89</v>
      </c>
      <c r="G75" s="165">
        <v>5</v>
      </c>
      <c r="H75" s="166" t="s">
        <v>2</v>
      </c>
      <c r="I75" s="400"/>
      <c r="J75" s="401"/>
      <c r="K75" s="401"/>
      <c r="L75" s="401"/>
      <c r="M75" s="402"/>
      <c r="N75" s="171">
        <v>6</v>
      </c>
      <c r="O75" s="46">
        <v>12</v>
      </c>
      <c r="P75" s="80">
        <v>18</v>
      </c>
      <c r="Q75" s="12"/>
      <c r="R75" s="113">
        <v>5</v>
      </c>
      <c r="S75" s="400"/>
      <c r="T75" s="401"/>
      <c r="U75" s="401"/>
      <c r="V75" s="401"/>
      <c r="W75" s="402"/>
      <c r="X75" s="400"/>
      <c r="Y75" s="401"/>
      <c r="Z75" s="401"/>
      <c r="AA75" s="401"/>
      <c r="AB75" s="402"/>
    </row>
    <row r="76" spans="1:28" ht="13.5">
      <c r="A76" s="275">
        <v>17</v>
      </c>
      <c r="B76" s="99" t="s">
        <v>65</v>
      </c>
      <c r="C76" s="175">
        <v>36</v>
      </c>
      <c r="D76" s="54">
        <v>24</v>
      </c>
      <c r="E76" s="65">
        <v>12</v>
      </c>
      <c r="F76" s="176">
        <v>89</v>
      </c>
      <c r="G76" s="165">
        <v>5</v>
      </c>
      <c r="H76" s="166" t="s">
        <v>2</v>
      </c>
      <c r="I76" s="403"/>
      <c r="J76" s="404"/>
      <c r="K76" s="404"/>
      <c r="L76" s="404"/>
      <c r="M76" s="405"/>
      <c r="N76" s="79">
        <v>6</v>
      </c>
      <c r="O76" s="42">
        <v>12</v>
      </c>
      <c r="P76" s="80">
        <v>18</v>
      </c>
      <c r="Q76" s="12"/>
      <c r="R76" s="113">
        <v>5</v>
      </c>
      <c r="S76" s="403"/>
      <c r="T76" s="404"/>
      <c r="U76" s="404"/>
      <c r="V76" s="404"/>
      <c r="W76" s="405"/>
      <c r="X76" s="403"/>
      <c r="Y76" s="404"/>
      <c r="Z76" s="404"/>
      <c r="AA76" s="404"/>
      <c r="AB76" s="405"/>
    </row>
    <row r="77" spans="1:28" ht="13.5">
      <c r="A77" s="275">
        <v>18</v>
      </c>
      <c r="B77" s="99" t="s">
        <v>64</v>
      </c>
      <c r="C77" s="175">
        <v>27</v>
      </c>
      <c r="D77" s="54">
        <v>21</v>
      </c>
      <c r="E77" s="65">
        <v>6</v>
      </c>
      <c r="F77" s="176">
        <v>48</v>
      </c>
      <c r="G77" s="110">
        <v>3</v>
      </c>
      <c r="H77" s="103" t="s">
        <v>3</v>
      </c>
      <c r="I77" s="403"/>
      <c r="J77" s="404"/>
      <c r="K77" s="404"/>
      <c r="L77" s="404"/>
      <c r="M77" s="405"/>
      <c r="N77" s="79">
        <v>3</v>
      </c>
      <c r="O77" s="42">
        <v>6</v>
      </c>
      <c r="P77" s="80">
        <v>18</v>
      </c>
      <c r="Q77" s="12"/>
      <c r="R77" s="113">
        <v>3</v>
      </c>
      <c r="S77" s="403"/>
      <c r="T77" s="404"/>
      <c r="U77" s="404"/>
      <c r="V77" s="404"/>
      <c r="W77" s="405"/>
      <c r="X77" s="403"/>
      <c r="Y77" s="404"/>
      <c r="Z77" s="404"/>
      <c r="AA77" s="404"/>
      <c r="AB77" s="405"/>
    </row>
    <row r="78" spans="1:28" ht="13.5">
      <c r="A78" s="10">
        <v>19</v>
      </c>
      <c r="B78" s="115" t="s">
        <v>58</v>
      </c>
      <c r="C78" s="175">
        <v>18</v>
      </c>
      <c r="D78" s="54">
        <v>12</v>
      </c>
      <c r="E78" s="65">
        <v>6</v>
      </c>
      <c r="F78" s="176">
        <v>32</v>
      </c>
      <c r="G78" s="110">
        <v>2</v>
      </c>
      <c r="H78" s="103" t="s">
        <v>3</v>
      </c>
      <c r="I78" s="403"/>
      <c r="J78" s="404"/>
      <c r="K78" s="404"/>
      <c r="L78" s="404"/>
      <c r="M78" s="405"/>
      <c r="N78" s="79">
        <v>3</v>
      </c>
      <c r="O78" s="42">
        <v>6</v>
      </c>
      <c r="P78" s="80">
        <v>9</v>
      </c>
      <c r="Q78" s="12"/>
      <c r="R78" s="113">
        <v>2</v>
      </c>
      <c r="S78" s="427"/>
      <c r="T78" s="428"/>
      <c r="U78" s="428"/>
      <c r="V78" s="428"/>
      <c r="W78" s="429"/>
      <c r="X78" s="403"/>
      <c r="Y78" s="404"/>
      <c r="Z78" s="404"/>
      <c r="AA78" s="404"/>
      <c r="AB78" s="405"/>
    </row>
    <row r="79" spans="1:28" ht="13.5">
      <c r="A79" s="10">
        <v>20</v>
      </c>
      <c r="B79" s="99" t="s">
        <v>67</v>
      </c>
      <c r="C79" s="175">
        <v>27</v>
      </c>
      <c r="D79" s="54">
        <v>21</v>
      </c>
      <c r="E79" s="65">
        <v>6</v>
      </c>
      <c r="F79" s="176">
        <v>73</v>
      </c>
      <c r="G79" s="110">
        <v>4</v>
      </c>
      <c r="H79" s="166" t="s">
        <v>2</v>
      </c>
      <c r="I79" s="403"/>
      <c r="J79" s="404"/>
      <c r="K79" s="404"/>
      <c r="L79" s="404"/>
      <c r="M79" s="405"/>
      <c r="N79" s="391"/>
      <c r="O79" s="392"/>
      <c r="P79" s="392"/>
      <c r="Q79" s="392"/>
      <c r="R79" s="393"/>
      <c r="S79" s="79">
        <v>3</v>
      </c>
      <c r="T79" s="42">
        <v>6</v>
      </c>
      <c r="U79" s="80">
        <v>18</v>
      </c>
      <c r="V79" s="180"/>
      <c r="W79" s="113">
        <v>4</v>
      </c>
      <c r="X79" s="403"/>
      <c r="Y79" s="404"/>
      <c r="Z79" s="404"/>
      <c r="AA79" s="404"/>
      <c r="AB79" s="405"/>
    </row>
    <row r="80" spans="1:28" ht="13.5">
      <c r="A80" s="10">
        <v>21</v>
      </c>
      <c r="B80" s="99" t="s">
        <v>93</v>
      </c>
      <c r="C80" s="175">
        <v>36</v>
      </c>
      <c r="D80" s="54">
        <v>30</v>
      </c>
      <c r="E80" s="65">
        <v>6</v>
      </c>
      <c r="F80" s="176">
        <v>64</v>
      </c>
      <c r="G80" s="110">
        <v>4</v>
      </c>
      <c r="H80" s="103" t="s">
        <v>3</v>
      </c>
      <c r="I80" s="403"/>
      <c r="J80" s="404"/>
      <c r="K80" s="404"/>
      <c r="L80" s="404"/>
      <c r="M80" s="405"/>
      <c r="N80" s="394"/>
      <c r="O80" s="395"/>
      <c r="P80" s="395"/>
      <c r="Q80" s="395"/>
      <c r="R80" s="396"/>
      <c r="S80" s="79">
        <v>3</v>
      </c>
      <c r="T80" s="42">
        <v>6</v>
      </c>
      <c r="U80" s="80">
        <v>27</v>
      </c>
      <c r="V80" s="180"/>
      <c r="W80" s="113">
        <v>4</v>
      </c>
      <c r="X80" s="403"/>
      <c r="Y80" s="404"/>
      <c r="Z80" s="404"/>
      <c r="AA80" s="404"/>
      <c r="AB80" s="405"/>
    </row>
    <row r="81" spans="1:28" ht="13.5">
      <c r="A81" s="10">
        <v>22</v>
      </c>
      <c r="B81" s="99" t="s">
        <v>92</v>
      </c>
      <c r="C81" s="175">
        <v>27</v>
      </c>
      <c r="D81" s="54">
        <v>21</v>
      </c>
      <c r="E81" s="65">
        <v>6</v>
      </c>
      <c r="F81" s="176">
        <v>48</v>
      </c>
      <c r="G81" s="110">
        <v>3</v>
      </c>
      <c r="H81" s="103" t="s">
        <v>3</v>
      </c>
      <c r="I81" s="403"/>
      <c r="J81" s="404"/>
      <c r="K81" s="404"/>
      <c r="L81" s="404"/>
      <c r="M81" s="405"/>
      <c r="N81" s="394"/>
      <c r="O81" s="395"/>
      <c r="P81" s="395"/>
      <c r="Q81" s="395"/>
      <c r="R81" s="396"/>
      <c r="S81" s="79">
        <v>3</v>
      </c>
      <c r="T81" s="42">
        <v>6</v>
      </c>
      <c r="U81" s="80">
        <v>18</v>
      </c>
      <c r="V81" s="12"/>
      <c r="W81" s="113">
        <v>3</v>
      </c>
      <c r="X81" s="403"/>
      <c r="Y81" s="404"/>
      <c r="Z81" s="404"/>
      <c r="AA81" s="404"/>
      <c r="AB81" s="405"/>
    </row>
    <row r="82" spans="1:28" ht="13.5">
      <c r="A82" s="10">
        <v>23</v>
      </c>
      <c r="B82" s="99" t="s">
        <v>60</v>
      </c>
      <c r="C82" s="70">
        <v>27</v>
      </c>
      <c r="D82" s="54">
        <v>21</v>
      </c>
      <c r="E82" s="65">
        <v>6</v>
      </c>
      <c r="F82" s="23">
        <v>48</v>
      </c>
      <c r="G82" s="110">
        <v>3</v>
      </c>
      <c r="H82" s="103" t="s">
        <v>3</v>
      </c>
      <c r="I82" s="403"/>
      <c r="J82" s="404"/>
      <c r="K82" s="404"/>
      <c r="L82" s="404"/>
      <c r="M82" s="405"/>
      <c r="N82" s="394"/>
      <c r="O82" s="395"/>
      <c r="P82" s="395"/>
      <c r="Q82" s="395"/>
      <c r="R82" s="396"/>
      <c r="S82" s="79">
        <v>3</v>
      </c>
      <c r="T82" s="42">
        <v>6</v>
      </c>
      <c r="U82" s="80">
        <v>18</v>
      </c>
      <c r="V82" s="180"/>
      <c r="W82" s="113">
        <v>3</v>
      </c>
      <c r="X82" s="403"/>
      <c r="Y82" s="404"/>
      <c r="Z82" s="404"/>
      <c r="AA82" s="404"/>
      <c r="AB82" s="405"/>
    </row>
    <row r="83" spans="1:28" ht="27">
      <c r="A83" s="10">
        <v>24</v>
      </c>
      <c r="B83" s="99" t="s">
        <v>69</v>
      </c>
      <c r="C83" s="70">
        <v>27</v>
      </c>
      <c r="D83" s="54">
        <v>21</v>
      </c>
      <c r="E83" s="63">
        <v>6</v>
      </c>
      <c r="F83" s="23">
        <v>48</v>
      </c>
      <c r="G83" s="111">
        <v>3</v>
      </c>
      <c r="H83" s="103" t="s">
        <v>3</v>
      </c>
      <c r="I83" s="403"/>
      <c r="J83" s="404"/>
      <c r="K83" s="404"/>
      <c r="L83" s="404"/>
      <c r="M83" s="405"/>
      <c r="N83" s="394"/>
      <c r="O83" s="395"/>
      <c r="P83" s="395"/>
      <c r="Q83" s="395"/>
      <c r="R83" s="396"/>
      <c r="S83" s="79">
        <v>3</v>
      </c>
      <c r="T83" s="42">
        <v>6</v>
      </c>
      <c r="U83" s="80">
        <v>18</v>
      </c>
      <c r="V83" s="12"/>
      <c r="W83" s="266">
        <v>3</v>
      </c>
      <c r="X83" s="403"/>
      <c r="Y83" s="404"/>
      <c r="Z83" s="404"/>
      <c r="AA83" s="404"/>
      <c r="AB83" s="405"/>
    </row>
    <row r="84" spans="1:28" ht="13.5">
      <c r="A84" s="10">
        <v>25</v>
      </c>
      <c r="B84" s="99" t="s">
        <v>68</v>
      </c>
      <c r="C84" s="70">
        <v>27</v>
      </c>
      <c r="D84" s="54">
        <v>21</v>
      </c>
      <c r="E84" s="65">
        <v>6</v>
      </c>
      <c r="F84" s="23">
        <v>48</v>
      </c>
      <c r="G84" s="162">
        <v>3</v>
      </c>
      <c r="H84" s="149" t="s">
        <v>3</v>
      </c>
      <c r="I84" s="403"/>
      <c r="J84" s="404"/>
      <c r="K84" s="404"/>
      <c r="L84" s="404"/>
      <c r="M84" s="405"/>
      <c r="N84" s="394"/>
      <c r="O84" s="395"/>
      <c r="P84" s="395"/>
      <c r="Q84" s="395"/>
      <c r="R84" s="396"/>
      <c r="S84" s="79">
        <v>3</v>
      </c>
      <c r="T84" s="42">
        <v>6</v>
      </c>
      <c r="U84" s="80">
        <v>18</v>
      </c>
      <c r="V84" s="180"/>
      <c r="W84" s="113">
        <v>3</v>
      </c>
      <c r="X84" s="403"/>
      <c r="Y84" s="404"/>
      <c r="Z84" s="404"/>
      <c r="AA84" s="404"/>
      <c r="AB84" s="405"/>
    </row>
    <row r="85" spans="1:28" ht="13.5">
      <c r="A85" s="10">
        <v>26</v>
      </c>
      <c r="B85" s="115" t="s">
        <v>86</v>
      </c>
      <c r="C85" s="70">
        <v>27</v>
      </c>
      <c r="D85" s="54">
        <v>27</v>
      </c>
      <c r="E85" s="65">
        <v>0</v>
      </c>
      <c r="F85" s="23">
        <v>23</v>
      </c>
      <c r="G85" s="110">
        <v>2</v>
      </c>
      <c r="H85" s="103" t="s">
        <v>3</v>
      </c>
      <c r="I85" s="403"/>
      <c r="J85" s="404"/>
      <c r="K85" s="404"/>
      <c r="L85" s="404"/>
      <c r="M85" s="405"/>
      <c r="N85" s="394"/>
      <c r="O85" s="395"/>
      <c r="P85" s="395"/>
      <c r="Q85" s="395"/>
      <c r="R85" s="396"/>
      <c r="S85" s="440"/>
      <c r="T85" s="441"/>
      <c r="U85" s="80">
        <v>27</v>
      </c>
      <c r="V85" s="180"/>
      <c r="W85" s="113">
        <v>2</v>
      </c>
      <c r="X85" s="403"/>
      <c r="Y85" s="404"/>
      <c r="Z85" s="404"/>
      <c r="AA85" s="404"/>
      <c r="AB85" s="405"/>
    </row>
    <row r="86" spans="1:28" ht="13.5">
      <c r="A86" s="10">
        <v>27</v>
      </c>
      <c r="B86" s="99" t="s">
        <v>87</v>
      </c>
      <c r="C86" s="70">
        <v>27</v>
      </c>
      <c r="D86" s="54">
        <v>27</v>
      </c>
      <c r="E86" s="63">
        <v>0</v>
      </c>
      <c r="F86" s="23">
        <v>23</v>
      </c>
      <c r="G86" s="110">
        <v>2</v>
      </c>
      <c r="H86" s="103" t="s">
        <v>3</v>
      </c>
      <c r="I86" s="403"/>
      <c r="J86" s="404"/>
      <c r="K86" s="404"/>
      <c r="L86" s="404"/>
      <c r="M86" s="405"/>
      <c r="N86" s="394"/>
      <c r="O86" s="395"/>
      <c r="P86" s="395"/>
      <c r="Q86" s="395"/>
      <c r="R86" s="396"/>
      <c r="S86" s="375"/>
      <c r="T86" s="442"/>
      <c r="U86" s="80">
        <v>27</v>
      </c>
      <c r="V86" s="180"/>
      <c r="W86" s="113">
        <v>2</v>
      </c>
      <c r="X86" s="427"/>
      <c r="Y86" s="428"/>
      <c r="Z86" s="428"/>
      <c r="AA86" s="428"/>
      <c r="AB86" s="429"/>
    </row>
    <row r="87" spans="1:28" ht="27">
      <c r="A87" s="10">
        <v>28</v>
      </c>
      <c r="B87" s="100" t="s">
        <v>94</v>
      </c>
      <c r="C87" s="70">
        <v>27</v>
      </c>
      <c r="D87" s="54">
        <v>21</v>
      </c>
      <c r="E87" s="63">
        <v>6</v>
      </c>
      <c r="F87" s="23">
        <v>48</v>
      </c>
      <c r="G87" s="110">
        <v>3</v>
      </c>
      <c r="H87" s="103" t="s">
        <v>3</v>
      </c>
      <c r="I87" s="403"/>
      <c r="J87" s="404"/>
      <c r="K87" s="404"/>
      <c r="L87" s="404"/>
      <c r="M87" s="405"/>
      <c r="N87" s="394"/>
      <c r="O87" s="395"/>
      <c r="P87" s="395"/>
      <c r="Q87" s="395"/>
      <c r="R87" s="396"/>
      <c r="S87" s="375"/>
      <c r="T87" s="442"/>
      <c r="U87" s="434"/>
      <c r="V87" s="435"/>
      <c r="W87" s="436"/>
      <c r="X87" s="79">
        <v>3</v>
      </c>
      <c r="Y87" s="42">
        <v>6</v>
      </c>
      <c r="Z87" s="80">
        <v>18</v>
      </c>
      <c r="AA87" s="7"/>
      <c r="AB87" s="113">
        <v>3</v>
      </c>
    </row>
    <row r="88" spans="1:28" ht="27">
      <c r="A88" s="10">
        <v>29</v>
      </c>
      <c r="B88" s="99" t="s">
        <v>95</v>
      </c>
      <c r="C88" s="70">
        <v>27</v>
      </c>
      <c r="D88" s="54">
        <v>21</v>
      </c>
      <c r="E88" s="63">
        <v>6</v>
      </c>
      <c r="F88" s="23">
        <v>48</v>
      </c>
      <c r="G88" s="110">
        <v>3</v>
      </c>
      <c r="H88" s="103" t="s">
        <v>3</v>
      </c>
      <c r="I88" s="403"/>
      <c r="J88" s="404"/>
      <c r="K88" s="404"/>
      <c r="L88" s="404"/>
      <c r="M88" s="405"/>
      <c r="N88" s="394"/>
      <c r="O88" s="395"/>
      <c r="P88" s="395"/>
      <c r="Q88" s="395"/>
      <c r="R88" s="396"/>
      <c r="S88" s="375"/>
      <c r="T88" s="442"/>
      <c r="U88" s="434"/>
      <c r="V88" s="435"/>
      <c r="W88" s="436"/>
      <c r="X88" s="79">
        <v>3</v>
      </c>
      <c r="Y88" s="42">
        <v>6</v>
      </c>
      <c r="Z88" s="80">
        <v>18</v>
      </c>
      <c r="AA88" s="7"/>
      <c r="AB88" s="113">
        <v>3</v>
      </c>
    </row>
    <row r="89" spans="1:28" ht="13.5">
      <c r="A89" s="10">
        <v>30</v>
      </c>
      <c r="B89" s="99" t="s">
        <v>59</v>
      </c>
      <c r="C89" s="70">
        <v>27</v>
      </c>
      <c r="D89" s="54">
        <v>27</v>
      </c>
      <c r="E89" s="63">
        <v>0</v>
      </c>
      <c r="F89" s="23">
        <v>23</v>
      </c>
      <c r="G89" s="110">
        <v>2</v>
      </c>
      <c r="H89" s="103" t="s">
        <v>3</v>
      </c>
      <c r="I89" s="403"/>
      <c r="J89" s="404"/>
      <c r="K89" s="404"/>
      <c r="L89" s="404"/>
      <c r="M89" s="405"/>
      <c r="N89" s="394"/>
      <c r="O89" s="395"/>
      <c r="P89" s="395"/>
      <c r="Q89" s="395"/>
      <c r="R89" s="396"/>
      <c r="S89" s="375"/>
      <c r="T89" s="442"/>
      <c r="U89" s="434"/>
      <c r="V89" s="435"/>
      <c r="W89" s="436"/>
      <c r="X89" s="430"/>
      <c r="Y89" s="431"/>
      <c r="Z89" s="80">
        <v>27</v>
      </c>
      <c r="AA89" s="7"/>
      <c r="AB89" s="113">
        <v>2</v>
      </c>
    </row>
    <row r="90" spans="1:28" ht="13.5">
      <c r="A90" s="177">
        <v>31</v>
      </c>
      <c r="B90" s="99" t="s">
        <v>88</v>
      </c>
      <c r="C90" s="70">
        <v>27</v>
      </c>
      <c r="D90" s="54">
        <v>27</v>
      </c>
      <c r="E90" s="63">
        <v>0</v>
      </c>
      <c r="F90" s="23">
        <v>23</v>
      </c>
      <c r="G90" s="110">
        <v>2</v>
      </c>
      <c r="H90" s="103" t="s">
        <v>3</v>
      </c>
      <c r="I90" s="403"/>
      <c r="J90" s="404"/>
      <c r="K90" s="404"/>
      <c r="L90" s="404"/>
      <c r="M90" s="405"/>
      <c r="N90" s="394"/>
      <c r="O90" s="395"/>
      <c r="P90" s="395"/>
      <c r="Q90" s="395"/>
      <c r="R90" s="396"/>
      <c r="S90" s="375"/>
      <c r="T90" s="442"/>
      <c r="U90" s="434"/>
      <c r="V90" s="435"/>
      <c r="W90" s="436"/>
      <c r="X90" s="430"/>
      <c r="Y90" s="431"/>
      <c r="Z90" s="80">
        <v>27</v>
      </c>
      <c r="AA90" s="7"/>
      <c r="AB90" s="113">
        <v>2</v>
      </c>
    </row>
    <row r="91" spans="1:28" ht="13.5">
      <c r="A91" s="177">
        <v>32</v>
      </c>
      <c r="B91" s="99" t="s">
        <v>91</v>
      </c>
      <c r="C91" s="70">
        <v>27</v>
      </c>
      <c r="D91" s="54">
        <v>27</v>
      </c>
      <c r="E91" s="63">
        <v>0</v>
      </c>
      <c r="F91" s="23">
        <v>23</v>
      </c>
      <c r="G91" s="110">
        <v>2</v>
      </c>
      <c r="H91" s="103" t="s">
        <v>3</v>
      </c>
      <c r="I91" s="403"/>
      <c r="J91" s="404"/>
      <c r="K91" s="404"/>
      <c r="L91" s="404"/>
      <c r="M91" s="405"/>
      <c r="N91" s="394"/>
      <c r="O91" s="395"/>
      <c r="P91" s="395"/>
      <c r="Q91" s="395"/>
      <c r="R91" s="396"/>
      <c r="S91" s="375"/>
      <c r="T91" s="442"/>
      <c r="U91" s="437"/>
      <c r="V91" s="438"/>
      <c r="W91" s="439"/>
      <c r="X91" s="430"/>
      <c r="Y91" s="431"/>
      <c r="Z91" s="80">
        <v>27</v>
      </c>
      <c r="AA91" s="42"/>
      <c r="AB91" s="113">
        <v>2</v>
      </c>
    </row>
    <row r="92" spans="1:28" ht="27" thickBot="1">
      <c r="A92" s="276">
        <v>33</v>
      </c>
      <c r="B92" s="101" t="s">
        <v>25</v>
      </c>
      <c r="C92" s="71">
        <v>54</v>
      </c>
      <c r="D92" s="68">
        <v>54</v>
      </c>
      <c r="E92" s="64">
        <v>0</v>
      </c>
      <c r="F92" s="24">
        <v>196</v>
      </c>
      <c r="G92" s="112">
        <v>10</v>
      </c>
      <c r="H92" s="104" t="s">
        <v>3</v>
      </c>
      <c r="I92" s="406"/>
      <c r="J92" s="407"/>
      <c r="K92" s="407"/>
      <c r="L92" s="407"/>
      <c r="M92" s="408"/>
      <c r="N92" s="397"/>
      <c r="O92" s="398"/>
      <c r="P92" s="398"/>
      <c r="Q92" s="398"/>
      <c r="R92" s="399"/>
      <c r="S92" s="443"/>
      <c r="T92" s="444"/>
      <c r="U92" s="93">
        <v>27</v>
      </c>
      <c r="V92" s="182"/>
      <c r="W92" s="94">
        <v>5</v>
      </c>
      <c r="X92" s="432"/>
      <c r="Y92" s="433"/>
      <c r="Z92" s="93">
        <v>27</v>
      </c>
      <c r="AA92" s="43"/>
      <c r="AB92" s="114">
        <v>5</v>
      </c>
    </row>
    <row r="93" spans="1:28" ht="15.75" thickBot="1">
      <c r="A93" s="48" t="s">
        <v>22</v>
      </c>
      <c r="B93" s="257" t="s">
        <v>23</v>
      </c>
      <c r="C93" s="258">
        <v>0</v>
      </c>
      <c r="D93" s="259">
        <v>0</v>
      </c>
      <c r="E93" s="258">
        <v>0</v>
      </c>
      <c r="F93" s="260">
        <v>330</v>
      </c>
      <c r="G93" s="261">
        <v>11</v>
      </c>
      <c r="H93" s="77" t="s">
        <v>3</v>
      </c>
      <c r="I93" s="262"/>
      <c r="J93" s="262"/>
      <c r="K93" s="262"/>
      <c r="L93" s="262"/>
      <c r="M93" s="261"/>
      <c r="N93" s="262"/>
      <c r="O93" s="263"/>
      <c r="P93" s="262"/>
      <c r="Q93" s="263"/>
      <c r="R93" s="261"/>
      <c r="S93" s="262"/>
      <c r="T93" s="263"/>
      <c r="U93" s="262"/>
      <c r="V93" s="262"/>
      <c r="W93" s="261"/>
      <c r="X93" s="262"/>
      <c r="Y93" s="263"/>
      <c r="Z93" s="262">
        <v>330</v>
      </c>
      <c r="AA93" s="264"/>
      <c r="AB93" s="265">
        <v>11</v>
      </c>
    </row>
    <row r="94" spans="1:28" ht="15.75" thickBot="1">
      <c r="A94" s="15"/>
      <c r="B94" s="486" t="s">
        <v>24</v>
      </c>
      <c r="C94" s="490">
        <f>SUM(C74,C6,C10)</f>
        <v>1002</v>
      </c>
      <c r="D94" s="474">
        <f>SUM(D74,D6,D10)</f>
        <v>768</v>
      </c>
      <c r="E94" s="48">
        <f>SUM(E74,E6,E10)</f>
        <v>234</v>
      </c>
      <c r="F94" s="48">
        <f>SUM(F93,F74,F6,F10)</f>
        <v>2078</v>
      </c>
      <c r="G94" s="473">
        <f>SUM(G6,G10,G74,G93)</f>
        <v>120</v>
      </c>
      <c r="H94" s="474"/>
      <c r="I94" s="450">
        <f>SUM(I74,I6,I10)</f>
        <v>36</v>
      </c>
      <c r="J94" s="452">
        <f>SUM(J6,J10,J74)</f>
        <v>72</v>
      </c>
      <c r="K94" s="450">
        <f aca="true" t="shared" si="5" ref="K94:X94">SUM(K74,K6,K10)</f>
        <v>135</v>
      </c>
      <c r="L94" s="452">
        <f t="shared" si="5"/>
        <v>12</v>
      </c>
      <c r="M94" s="454">
        <f t="shared" si="5"/>
        <v>30</v>
      </c>
      <c r="N94" s="485">
        <f t="shared" si="5"/>
        <v>30</v>
      </c>
      <c r="O94" s="445">
        <f t="shared" si="5"/>
        <v>60</v>
      </c>
      <c r="P94" s="485">
        <f t="shared" si="5"/>
        <v>171</v>
      </c>
      <c r="Q94" s="445">
        <f t="shared" si="5"/>
        <v>12</v>
      </c>
      <c r="R94" s="454">
        <f t="shared" si="5"/>
        <v>30</v>
      </c>
      <c r="S94" s="450">
        <f t="shared" si="5"/>
        <v>18</v>
      </c>
      <c r="T94" s="452">
        <f t="shared" si="5"/>
        <v>36</v>
      </c>
      <c r="U94" s="450">
        <f t="shared" si="5"/>
        <v>216</v>
      </c>
      <c r="V94" s="452">
        <f t="shared" si="5"/>
        <v>12</v>
      </c>
      <c r="W94" s="454">
        <f t="shared" si="5"/>
        <v>30</v>
      </c>
      <c r="X94" s="450">
        <f t="shared" si="5"/>
        <v>6</v>
      </c>
      <c r="Y94" s="452">
        <f>SUM(Y74,Y6,T10)</f>
        <v>12</v>
      </c>
      <c r="Z94" s="450">
        <f>SUM(Z74,Z6,Z10,Z93)</f>
        <v>492</v>
      </c>
      <c r="AA94" s="452">
        <f>SUM(AA74,AA6,AA10)</f>
        <v>12</v>
      </c>
      <c r="AB94" s="454">
        <f>SUM(AB74,AB6,AB10)</f>
        <v>30</v>
      </c>
    </row>
    <row r="95" spans="1:28" ht="15.75" thickBot="1">
      <c r="A95" s="16"/>
      <c r="B95" s="492"/>
      <c r="C95" s="491"/>
      <c r="D95" s="476"/>
      <c r="E95" s="477">
        <f>SUM(E94:F94)</f>
        <v>2312</v>
      </c>
      <c r="F95" s="478"/>
      <c r="G95" s="455"/>
      <c r="H95" s="475"/>
      <c r="I95" s="488"/>
      <c r="J95" s="453"/>
      <c r="K95" s="488"/>
      <c r="L95" s="453"/>
      <c r="M95" s="455"/>
      <c r="N95" s="489"/>
      <c r="O95" s="446"/>
      <c r="P95" s="489"/>
      <c r="Q95" s="446"/>
      <c r="R95" s="455"/>
      <c r="S95" s="488"/>
      <c r="T95" s="453"/>
      <c r="U95" s="488"/>
      <c r="V95" s="453"/>
      <c r="W95" s="455"/>
      <c r="X95" s="488"/>
      <c r="Y95" s="453"/>
      <c r="Z95" s="488"/>
      <c r="AA95" s="453"/>
      <c r="AB95" s="455"/>
    </row>
    <row r="96" spans="1:28" ht="15.75" thickBot="1">
      <c r="A96" s="16"/>
      <c r="B96" s="492"/>
      <c r="C96" s="486"/>
      <c r="D96" s="479">
        <f>SUM(D94,E95)</f>
        <v>3080</v>
      </c>
      <c r="E96" s="480"/>
      <c r="F96" s="481"/>
      <c r="G96" s="455"/>
      <c r="H96" s="475"/>
      <c r="I96" s="464">
        <f>SUM(I94,K94)</f>
        <v>171</v>
      </c>
      <c r="J96" s="465"/>
      <c r="K96" s="465"/>
      <c r="L96" s="466"/>
      <c r="M96" s="455"/>
      <c r="N96" s="447">
        <f>SUM(N94,P94)</f>
        <v>201</v>
      </c>
      <c r="O96" s="448"/>
      <c r="P96" s="448"/>
      <c r="Q96" s="449"/>
      <c r="R96" s="455"/>
      <c r="S96" s="447">
        <f>SUM(S94,U94)</f>
        <v>234</v>
      </c>
      <c r="T96" s="448"/>
      <c r="U96" s="448"/>
      <c r="V96" s="449"/>
      <c r="W96" s="455"/>
      <c r="X96" s="447">
        <f>SUM(X94,Z94)</f>
        <v>498</v>
      </c>
      <c r="Y96" s="448"/>
      <c r="Z96" s="448"/>
      <c r="AA96" s="449"/>
      <c r="AB96" s="455"/>
    </row>
    <row r="97" spans="1:28" ht="13.5" thickBot="1">
      <c r="A97" s="16"/>
      <c r="B97" s="487"/>
      <c r="C97" s="487"/>
      <c r="D97" s="482"/>
      <c r="E97" s="483"/>
      <c r="F97" s="484"/>
      <c r="G97" s="456"/>
      <c r="H97" s="476"/>
      <c r="I97" s="285" t="s">
        <v>103</v>
      </c>
      <c r="J97" s="286"/>
      <c r="K97" s="286"/>
      <c r="L97" s="457"/>
      <c r="M97" s="456"/>
      <c r="N97" s="285" t="s">
        <v>97</v>
      </c>
      <c r="O97" s="286"/>
      <c r="P97" s="286"/>
      <c r="Q97" s="457"/>
      <c r="R97" s="456"/>
      <c r="S97" s="285" t="s">
        <v>100</v>
      </c>
      <c r="T97" s="286"/>
      <c r="U97" s="286"/>
      <c r="V97" s="457"/>
      <c r="W97" s="456"/>
      <c r="X97" s="285" t="s">
        <v>101</v>
      </c>
      <c r="Y97" s="286"/>
      <c r="Z97" s="286"/>
      <c r="AA97" s="457"/>
      <c r="AB97" s="456"/>
    </row>
    <row r="98" spans="1:28" s="253" customFormat="1" ht="15">
      <c r="A98" s="249"/>
      <c r="B98" s="250"/>
      <c r="C98" s="250"/>
      <c r="D98" s="251"/>
      <c r="E98" s="251"/>
      <c r="F98" s="251"/>
      <c r="G98" s="251"/>
      <c r="H98" s="251"/>
      <c r="I98" s="252"/>
      <c r="J98" s="252"/>
      <c r="K98" s="252"/>
      <c r="L98" s="252"/>
      <c r="M98" s="251"/>
      <c r="N98" s="252"/>
      <c r="O98" s="252"/>
      <c r="P98" s="252"/>
      <c r="Q98" s="252"/>
      <c r="R98" s="251"/>
      <c r="S98" s="252"/>
      <c r="T98" s="252"/>
      <c r="U98" s="252"/>
      <c r="V98" s="252"/>
      <c r="W98" s="251"/>
      <c r="X98" s="252"/>
      <c r="Y98" s="252"/>
      <c r="Z98" s="252"/>
      <c r="AA98" s="252"/>
      <c r="AB98" s="251"/>
    </row>
    <row r="99" spans="2:7" ht="12.75" customHeight="1">
      <c r="B99" s="32"/>
      <c r="C99" s="349" t="s">
        <v>33</v>
      </c>
      <c r="D99" s="350"/>
      <c r="E99" s="351"/>
      <c r="F99" s="33"/>
      <c r="G99" s="33"/>
    </row>
    <row r="100" spans="2:7" ht="12.75">
      <c r="B100" s="32"/>
      <c r="C100" s="316" t="s">
        <v>34</v>
      </c>
      <c r="D100" s="317"/>
      <c r="E100" s="318"/>
      <c r="F100" s="33"/>
      <c r="G100" s="33"/>
    </row>
    <row r="101" spans="2:7" ht="13.5" thickBot="1">
      <c r="B101" s="34"/>
      <c r="C101" s="35"/>
      <c r="D101" s="35"/>
      <c r="E101" s="35"/>
      <c r="F101" s="33"/>
      <c r="G101" s="33"/>
    </row>
    <row r="102" spans="2:7" ht="13.5" thickBot="1">
      <c r="B102" s="296" t="s">
        <v>35</v>
      </c>
      <c r="C102" s="297"/>
      <c r="D102" s="297"/>
      <c r="E102" s="297"/>
      <c r="F102" s="297"/>
      <c r="G102" s="298"/>
    </row>
    <row r="103" spans="2:7" ht="13.5" thickBot="1">
      <c r="B103" s="358" t="s">
        <v>36</v>
      </c>
      <c r="C103" s="358" t="s">
        <v>37</v>
      </c>
      <c r="D103" s="185"/>
      <c r="E103" s="186"/>
      <c r="F103" s="186"/>
      <c r="G103" s="187"/>
    </row>
    <row r="104" spans="2:7" ht="13.5" thickBot="1">
      <c r="B104" s="359"/>
      <c r="C104" s="360"/>
      <c r="D104" s="185"/>
      <c r="E104" s="186"/>
      <c r="F104" s="186"/>
      <c r="G104" s="187"/>
    </row>
    <row r="105" spans="2:7" ht="13.5" thickBot="1">
      <c r="B105" s="359"/>
      <c r="C105" s="358" t="s">
        <v>38</v>
      </c>
      <c r="D105" s="185"/>
      <c r="E105" s="186"/>
      <c r="F105" s="186"/>
      <c r="G105" s="187"/>
    </row>
    <row r="106" spans="2:7" ht="13.5" thickBot="1">
      <c r="B106" s="360"/>
      <c r="C106" s="360"/>
      <c r="D106" s="185"/>
      <c r="E106" s="186"/>
      <c r="F106" s="186"/>
      <c r="G106" s="187"/>
    </row>
    <row r="107" spans="2:7" ht="13.5" thickBot="1">
      <c r="B107" s="358" t="s">
        <v>39</v>
      </c>
      <c r="C107" s="358" t="s">
        <v>37</v>
      </c>
      <c r="D107" s="185"/>
      <c r="E107" s="186"/>
      <c r="F107" s="186"/>
      <c r="G107" s="187"/>
    </row>
    <row r="108" spans="2:7" ht="13.5" thickBot="1">
      <c r="B108" s="359"/>
      <c r="C108" s="360"/>
      <c r="D108" s="185"/>
      <c r="E108" s="186"/>
      <c r="F108" s="186"/>
      <c r="G108" s="187"/>
    </row>
    <row r="109" spans="2:7" ht="13.5" thickBot="1">
      <c r="B109" s="359"/>
      <c r="C109" s="358" t="s">
        <v>38</v>
      </c>
      <c r="D109" s="185"/>
      <c r="E109" s="186"/>
      <c r="F109" s="186"/>
      <c r="G109" s="187"/>
    </row>
    <row r="110" spans="2:7" ht="13.5" thickBot="1">
      <c r="B110" s="360"/>
      <c r="C110" s="360"/>
      <c r="D110" s="185"/>
      <c r="E110" s="186"/>
      <c r="F110" s="186"/>
      <c r="G110" s="187"/>
    </row>
    <row r="111" spans="2:7" ht="12.75">
      <c r="B111" s="73"/>
      <c r="C111" s="73"/>
      <c r="D111" s="73"/>
      <c r="E111" s="73"/>
      <c r="F111" s="73"/>
      <c r="G111" s="73"/>
    </row>
    <row r="112" ht="13.5" thickBot="1"/>
    <row r="113" spans="2:7" ht="108" customHeight="1" thickBot="1">
      <c r="B113" s="313" t="s">
        <v>102</v>
      </c>
      <c r="C113" s="314"/>
      <c r="D113" s="314"/>
      <c r="E113" s="314"/>
      <c r="F113" s="314"/>
      <c r="G113" s="315"/>
    </row>
  </sheetData>
  <sheetProtection/>
  <mergeCells count="173">
    <mergeCell ref="AB94:AB97"/>
    <mergeCell ref="E95:F95"/>
    <mergeCell ref="C96:C97"/>
    <mergeCell ref="D96:F97"/>
    <mergeCell ref="I96:L96"/>
    <mergeCell ref="N96:Q96"/>
    <mergeCell ref="S96:V96"/>
    <mergeCell ref="X96:AA96"/>
    <mergeCell ref="I97:L97"/>
    <mergeCell ref="N97:Q97"/>
    <mergeCell ref="Y94:Y95"/>
    <mergeCell ref="Z94:Z95"/>
    <mergeCell ref="P94:P95"/>
    <mergeCell ref="Q94:Q95"/>
    <mergeCell ref="R94:R97"/>
    <mergeCell ref="X97:AA97"/>
    <mergeCell ref="N94:N95"/>
    <mergeCell ref="O94:O95"/>
    <mergeCell ref="AA94:AA95"/>
    <mergeCell ref="T94:T95"/>
    <mergeCell ref="U94:U95"/>
    <mergeCell ref="V94:V95"/>
    <mergeCell ref="W94:W97"/>
    <mergeCell ref="S97:V97"/>
    <mergeCell ref="S94:S95"/>
    <mergeCell ref="X94:X95"/>
    <mergeCell ref="X75:AB86"/>
    <mergeCell ref="S85:T92"/>
    <mergeCell ref="U87:W91"/>
    <mergeCell ref="X89:Y92"/>
    <mergeCell ref="B94:B97"/>
    <mergeCell ref="C94:C95"/>
    <mergeCell ref="D94:D95"/>
    <mergeCell ref="G94:G97"/>
    <mergeCell ref="H94:H97"/>
    <mergeCell ref="M94:M97"/>
    <mergeCell ref="B107:B110"/>
    <mergeCell ref="C107:C108"/>
    <mergeCell ref="C109:C110"/>
    <mergeCell ref="B113:G113"/>
    <mergeCell ref="I75:M92"/>
    <mergeCell ref="S75:W78"/>
    <mergeCell ref="I94:I95"/>
    <mergeCell ref="J94:J95"/>
    <mergeCell ref="K94:K95"/>
    <mergeCell ref="L94:L95"/>
    <mergeCell ref="C3:C5"/>
    <mergeCell ref="E3:E5"/>
    <mergeCell ref="B47:AB47"/>
    <mergeCell ref="D68:D69"/>
    <mergeCell ref="G68:G71"/>
    <mergeCell ref="H68:H71"/>
    <mergeCell ref="I68:I69"/>
    <mergeCell ref="J68:J69"/>
    <mergeCell ref="X68:X69"/>
    <mergeCell ref="C68:C69"/>
    <mergeCell ref="B43:B46"/>
    <mergeCell ref="B68:B71"/>
    <mergeCell ref="C43:C44"/>
    <mergeCell ref="C45:C46"/>
    <mergeCell ref="Z68:Z69"/>
    <mergeCell ref="Y68:Y69"/>
    <mergeCell ref="R68:R71"/>
    <mergeCell ref="S68:S69"/>
    <mergeCell ref="T68:T69"/>
    <mergeCell ref="U68:U69"/>
    <mergeCell ref="S70:V70"/>
    <mergeCell ref="X70:AA70"/>
    <mergeCell ref="S71:V71"/>
    <mergeCell ref="X71:AA71"/>
    <mergeCell ref="D43:D44"/>
    <mergeCell ref="AB68:AB71"/>
    <mergeCell ref="E69:F69"/>
    <mergeCell ref="AA68:AA69"/>
    <mergeCell ref="V68:V69"/>
    <mergeCell ref="W68:W71"/>
    <mergeCell ref="N68:N69"/>
    <mergeCell ref="O68:O69"/>
    <mergeCell ref="P68:P69"/>
    <mergeCell ref="Q68:Q69"/>
    <mergeCell ref="I71:L71"/>
    <mergeCell ref="N71:Q71"/>
    <mergeCell ref="C70:C71"/>
    <mergeCell ref="K68:K69"/>
    <mergeCell ref="L68:L69"/>
    <mergeCell ref="M68:M71"/>
    <mergeCell ref="D70:F71"/>
    <mergeCell ref="I70:L70"/>
    <mergeCell ref="AB43:AB46"/>
    <mergeCell ref="X45:AA45"/>
    <mergeCell ref="X46:AA46"/>
    <mergeCell ref="Z43:Z44"/>
    <mergeCell ref="AA43:AA44"/>
    <mergeCell ref="Y43:Y44"/>
    <mergeCell ref="N11:R16"/>
    <mergeCell ref="G43:G46"/>
    <mergeCell ref="H43:H46"/>
    <mergeCell ref="E44:F44"/>
    <mergeCell ref="D45:F46"/>
    <mergeCell ref="S45:V45"/>
    <mergeCell ref="S43:S44"/>
    <mergeCell ref="T43:T44"/>
    <mergeCell ref="N46:Q46"/>
    <mergeCell ref="N43:N44"/>
    <mergeCell ref="J43:J44"/>
    <mergeCell ref="K43:K44"/>
    <mergeCell ref="L43:L44"/>
    <mergeCell ref="M43:M46"/>
    <mergeCell ref="I45:L45"/>
    <mergeCell ref="I43:I44"/>
    <mergeCell ref="I46:L46"/>
    <mergeCell ref="S4:T4"/>
    <mergeCell ref="U4:V4"/>
    <mergeCell ref="W4:W5"/>
    <mergeCell ref="R4:R5"/>
    <mergeCell ref="P4:Q4"/>
    <mergeCell ref="N4:O4"/>
    <mergeCell ref="S3:W3"/>
    <mergeCell ref="Z4:AA4"/>
    <mergeCell ref="I4:J4"/>
    <mergeCell ref="K4:L4"/>
    <mergeCell ref="M4:M5"/>
    <mergeCell ref="X7:AB8"/>
    <mergeCell ref="N7:R8"/>
    <mergeCell ref="S7:W8"/>
    <mergeCell ref="X3:AB3"/>
    <mergeCell ref="X4:Y4"/>
    <mergeCell ref="A1:AB2"/>
    <mergeCell ref="A3:A5"/>
    <mergeCell ref="B3:B5"/>
    <mergeCell ref="D3:D5"/>
    <mergeCell ref="F3:F5"/>
    <mergeCell ref="G3:G5"/>
    <mergeCell ref="H3:H5"/>
    <mergeCell ref="I3:M3"/>
    <mergeCell ref="N3:R3"/>
    <mergeCell ref="AB4:AB5"/>
    <mergeCell ref="C99:E99"/>
    <mergeCell ref="C103:C104"/>
    <mergeCell ref="C100:E100"/>
    <mergeCell ref="B102:G102"/>
    <mergeCell ref="B103:B106"/>
    <mergeCell ref="C105:C106"/>
    <mergeCell ref="N45:Q45"/>
    <mergeCell ref="N70:Q70"/>
    <mergeCell ref="X43:X44"/>
    <mergeCell ref="U43:U44"/>
    <mergeCell ref="V43:V44"/>
    <mergeCell ref="W43:W46"/>
    <mergeCell ref="S46:V46"/>
    <mergeCell ref="O43:O44"/>
    <mergeCell ref="R43:R46"/>
    <mergeCell ref="P43:P44"/>
    <mergeCell ref="X24:AB35"/>
    <mergeCell ref="S24:W27"/>
    <mergeCell ref="S49:W52"/>
    <mergeCell ref="I49:M66"/>
    <mergeCell ref="N53:R66"/>
    <mergeCell ref="X63:Y66"/>
    <mergeCell ref="X49:AB60"/>
    <mergeCell ref="U61:W65"/>
    <mergeCell ref="S59:T66"/>
    <mergeCell ref="Q43:Q44"/>
    <mergeCell ref="N79:R92"/>
    <mergeCell ref="S11:W22"/>
    <mergeCell ref="X11:AB22"/>
    <mergeCell ref="I9:J9"/>
    <mergeCell ref="N9:O9"/>
    <mergeCell ref="X9:Y9"/>
    <mergeCell ref="S9:T9"/>
    <mergeCell ref="I17:M22"/>
    <mergeCell ref="N21:O22"/>
    <mergeCell ref="X38:Y41"/>
  </mergeCells>
  <conditionalFormatting sqref="X89 AB87:AB91 Z87:Z91 S83 S85 S81 X63 AB61:AB65 Z61:Z65 W53:W60 S55 S53 N49:N51 S59 U28:U35 X36 S34 AB36:AB40 Z36:Z40 S28 R24:R27 R21 P21 R17 P17 N17 M14:M15 K14:K15 I14:I15 K11 M11 I11 N24:N26 P24:P27 W28:W35 P49:P52 R49:R52 U53:U60 R75:R78 N75:N77 P75:P78 U79:U86 W79:W86">
    <cfRule type="expression" priority="1" dxfId="1" stopIfTrue="1">
      <formula>LEN(TRIM(I11))=0</formula>
    </cfRule>
  </conditionalFormatting>
  <conditionalFormatting sqref="X87:X88 S79:S80 S56:S58 X61:X62 S29:S33 X37 N52 M16 K16 I16 P22 N27 N18:N20 P18:P20 R22 R18:R20 S54 N78 S82 S84 K12:K13 I12:I13 M12:M13">
    <cfRule type="expression" priority="2" dxfId="1" stopIfTrue="1">
      <formula>LEN(TRIM(I12))=0</formula>
    </cfRule>
    <cfRule type="expression" priority="3" dxfId="0" stopIfTrue="1">
      <formula>LEN(TRIM(I12))=0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Marczuk;Leszek Zakrzewski</dc:creator>
  <cp:keywords/>
  <dc:description/>
  <cp:lastModifiedBy>kacperwsge@outlook.com</cp:lastModifiedBy>
  <cp:lastPrinted>2015-09-23T07:44:10Z</cp:lastPrinted>
  <dcterms:created xsi:type="dcterms:W3CDTF">2013-11-26T08:36:38Z</dcterms:created>
  <dcterms:modified xsi:type="dcterms:W3CDTF">2021-01-27T04:32:36Z</dcterms:modified>
  <cp:category/>
  <cp:version/>
  <cp:contentType/>
  <cp:contentStatus/>
</cp:coreProperties>
</file>