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8" yWindow="60" windowWidth="12420" windowHeight="6600" activeTab="0"/>
  </bookViews>
  <sheets>
    <sheet name="stacjonarne" sheetId="1" r:id="rId1"/>
    <sheet name="niestacjonarne" sheetId="2" r:id="rId2"/>
  </sheets>
  <definedNames>
    <definedName name="_xlnm.Print_Area" localSheetId="1">'niestacjonarne'!$A$1:$AC$97</definedName>
    <definedName name="_xlnm.Print_Area" localSheetId="0">'stacjonarne'!$A$1:$S$102</definedName>
  </definedNames>
  <calcPr fullCalcOnLoad="1"/>
</workbook>
</file>

<file path=xl/sharedStrings.xml><?xml version="1.0" encoding="utf-8"?>
<sst xmlns="http://schemas.openxmlformats.org/spreadsheetml/2006/main" count="382" uniqueCount="113">
  <si>
    <t>Lp.</t>
  </si>
  <si>
    <t>ECTS</t>
  </si>
  <si>
    <t>E</t>
  </si>
  <si>
    <t>Strategia bezpieczeństwa wewnętrznego</t>
  </si>
  <si>
    <t>ZO</t>
  </si>
  <si>
    <t>Historia bezpieczeństwa wewnętrznego w Polsce</t>
  </si>
  <si>
    <t>Wybrane zagadnienia ochrony ludności i obrony cywilnej</t>
  </si>
  <si>
    <t>Zarządzanie systemami bezpieczeństwa wewnętrznego</t>
  </si>
  <si>
    <t>Współczesne zagrożenia terroryzmem</t>
  </si>
  <si>
    <t>Pozarządowe formy bezpieczeństwa</t>
  </si>
  <si>
    <t>Ochrona przed czynnikami masowego rażenia</t>
  </si>
  <si>
    <t>Kontrola i audyt w zakresie bezpieczeństwa</t>
  </si>
  <si>
    <t>Zarządzanie jakością w instytucjach odpowiedzialnych za bezpieczeństwo wewnętrzne</t>
  </si>
  <si>
    <t>PRZEDMIOTY PODSTAWOWE</t>
  </si>
  <si>
    <t>PRZEDMIOTY KIERUNKOWE</t>
  </si>
  <si>
    <t>Nazwa przedmiotu</t>
  </si>
  <si>
    <t>liczba godzin zajęć dydaktycznych wymagających bezpośredniego udziału nauczycieli akademickich i studentów</t>
  </si>
  <si>
    <t>liczba godzin pracy własnej studenta</t>
  </si>
  <si>
    <t>Z;E</t>
  </si>
  <si>
    <t>Semestr I</t>
  </si>
  <si>
    <t>Semestr II</t>
  </si>
  <si>
    <t>Semestr III</t>
  </si>
  <si>
    <t>Semestr IV</t>
  </si>
  <si>
    <t>e-learning
(E-l)</t>
  </si>
  <si>
    <t>W</t>
  </si>
  <si>
    <t>C</t>
  </si>
  <si>
    <t>Bezpośr.</t>
  </si>
  <si>
    <t>E-l</t>
  </si>
  <si>
    <t>A.</t>
  </si>
  <si>
    <t>B.</t>
  </si>
  <si>
    <t>C 1</t>
  </si>
  <si>
    <t>D.</t>
  </si>
  <si>
    <t>PRAKTYKI ZAWODOWE</t>
  </si>
  <si>
    <t xml:space="preserve">OGÓŁEM </t>
  </si>
  <si>
    <t>SEMINARIUM DYPLOMOWE
(w tym przygotowanie pracy dyplomowej i prezentacji do egzaminu dyplomowego)</t>
  </si>
  <si>
    <t>C 2</t>
  </si>
  <si>
    <t xml:space="preserve">Zarządzanie i administrowanie logistyką w sytuacjach zagrożenia </t>
  </si>
  <si>
    <t xml:space="preserve">Psychologia zarządzania i zarządzanie stresem </t>
  </si>
  <si>
    <t xml:space="preserve">Zarządzanie zasobami ludzkimi w instytucjach odpowiedzialnych za bezpieczeństwo wewnętrzne </t>
  </si>
  <si>
    <t>Zakładanie  działalności gospodarczej z elementami bezpiecznego zarządzania przedsiębiorstwem</t>
  </si>
  <si>
    <t xml:space="preserve">Bezpieczne zarządzanie finansami przedsiębiorstwa </t>
  </si>
  <si>
    <t xml:space="preserve">Procesy rekrutacyne i motywacyjne zasobów ludzkich </t>
  </si>
  <si>
    <t xml:space="preserve">Trening kompetencji menedżerskich   </t>
  </si>
  <si>
    <t xml:space="preserve">Analiza ryzyka w zarządzaniu przedsiębiorstwem  i zasobami ludzkimi </t>
  </si>
  <si>
    <t>Metodologia badań nad bezpieczeństwem</t>
  </si>
  <si>
    <t>Strategie zapobiegania przestępczości</t>
  </si>
  <si>
    <t>Bezpieczeństwo informacji</t>
  </si>
  <si>
    <t>C 3</t>
  </si>
  <si>
    <t>Prawne podstawy bezpieczeństwa publicznego</t>
  </si>
  <si>
    <t>Ustrój organów administracji państwowej i unijnej</t>
  </si>
  <si>
    <t>Administracja rządowa w systemie bezpieczeństwa publicznego</t>
  </si>
  <si>
    <t>Administracja samorządowa w systemie bezpieczeństwa publicznego</t>
  </si>
  <si>
    <t>Finanse publiczne - ochrona praw i interesów Państwa</t>
  </si>
  <si>
    <t>Kontrola w administracji publicznej</t>
  </si>
  <si>
    <t>Technologie informacyjne w działalności organów administracji publicznej</t>
  </si>
  <si>
    <t>Etyka zawodowa i kształtowanie wizerunku urzędnika</t>
  </si>
  <si>
    <t>Patologie funkcjonowania instytucji publicznych</t>
  </si>
  <si>
    <t>Podstawy bezpieczeństwa cyberprzestrzeni</t>
  </si>
  <si>
    <t>ZO;E</t>
  </si>
  <si>
    <t>Aspekty cybernetyczne bezpieczeństwa w biznesie</t>
  </si>
  <si>
    <t>Systemy informacyjne i informatyczne w biznesie</t>
  </si>
  <si>
    <t>Psychopedagogika mediów</t>
  </si>
  <si>
    <t>Bezpieczeństwo cyberprzestrzeni</t>
  </si>
  <si>
    <t>Społeczeństwo nadzorowane i szpiegostwo przemysłowe</t>
  </si>
  <si>
    <t xml:space="preserve">Problemy społeczeństwa wiedzy </t>
  </si>
  <si>
    <t>Cyberkryminologia</t>
  </si>
  <si>
    <t>Profilaktyka i interwencja kryzysowa w zakresie cyberzagrożeń</t>
  </si>
  <si>
    <t>Technologie internetowe i e-Commerce</t>
  </si>
  <si>
    <t>Suma (kontakt + e-learning)</t>
  </si>
  <si>
    <t>Administracja spraw wewnętrznych</t>
  </si>
  <si>
    <t>Bezpieczeństwo teleinformatyczne i kryptologia</t>
  </si>
  <si>
    <t>Geografia bezpieczeństwa</t>
  </si>
  <si>
    <t>Operacje i misje pokojowe</t>
  </si>
  <si>
    <t>Historia dyplomacji i protokół dyplomatyczny</t>
  </si>
  <si>
    <t>2E, 9ZO</t>
  </si>
  <si>
    <t>1E, 9ZO</t>
  </si>
  <si>
    <t>1E, 10ZO</t>
  </si>
  <si>
    <r>
      <t xml:space="preserve">Przedmiot ogólnouczelniany (HIS) I </t>
    </r>
    <r>
      <rPr>
        <b/>
        <sz val="10"/>
        <rFont val="Garamond"/>
        <family val="1"/>
      </rPr>
      <t>(DO WYBORU*)</t>
    </r>
  </si>
  <si>
    <r>
      <t xml:space="preserve">Przedmiot ogólnouczelniany (HIS) II </t>
    </r>
    <r>
      <rPr>
        <b/>
        <sz val="10"/>
        <rFont val="Garamond"/>
        <family val="1"/>
      </rPr>
      <t>(DO WYBORU*)</t>
    </r>
  </si>
  <si>
    <t xml:space="preserve">Język obcy </t>
  </si>
  <si>
    <t>Obowiązkowe szkolenie BHP</t>
  </si>
  <si>
    <t>Obowiązkowe szkolenie biblioteczne</t>
  </si>
  <si>
    <t>PRZEDMIOTY DO WYBORU*</t>
  </si>
  <si>
    <t xml:space="preserve">Przedmiot ogólnouczelniany (HIS) I </t>
  </si>
  <si>
    <t>H</t>
  </si>
  <si>
    <t>S</t>
  </si>
  <si>
    <t xml:space="preserve">Przedmiot ogólnouczelniany (HIS) II </t>
  </si>
  <si>
    <r>
      <t xml:space="preserve">ZO, </t>
    </r>
    <r>
      <rPr>
        <b/>
        <sz val="10"/>
        <rFont val="Garamond"/>
        <family val="1"/>
      </rPr>
      <t>E</t>
    </r>
  </si>
  <si>
    <r>
      <t>ZO,</t>
    </r>
    <r>
      <rPr>
        <b/>
        <sz val="10"/>
        <rFont val="Garamond"/>
        <family val="1"/>
      </rPr>
      <t>E</t>
    </r>
  </si>
  <si>
    <t>w tym prakt. ECTS</t>
  </si>
  <si>
    <t>* zajęcia warsztatowe lub projektowe</t>
  </si>
  <si>
    <t>moduły zajęć powiązane z praktycznym przygotowaniem zawodowym, którym przypisano punkty ECTS w wymiarze większym niż 50% liczby punktów ECTS</t>
  </si>
  <si>
    <t>E-Commerce</t>
  </si>
  <si>
    <t>Media literacy</t>
  </si>
  <si>
    <t>Metody komunikacji i manipulacja w sieci</t>
  </si>
  <si>
    <r>
      <rPr>
        <sz val="10"/>
        <rFont val="Garamond"/>
        <family val="1"/>
      </rPr>
      <t xml:space="preserve">ZO, </t>
    </r>
    <r>
      <rPr>
        <b/>
        <sz val="10"/>
        <rFont val="Garamond"/>
        <family val="1"/>
      </rPr>
      <t>E</t>
    </r>
  </si>
  <si>
    <t>Audyt bezpieczeństwa informatycznego</t>
  </si>
  <si>
    <t>Plan studiów
Kierunek: bezpieczeństwo wewnętrzne
Forma studiów: studia stacjonarne
Poziom: studia drugiego stopnia
Profil: praktyczny</t>
  </si>
  <si>
    <t>Plan studiów
Kierunek: bezpieczeństwo wewnętrzne
Forma studiów: studia niestacjonarne
Poziom: studia drugiego stopnia
Profil: praktyczny</t>
  </si>
  <si>
    <t>zajęcia warsztatowe lub projektowe</t>
  </si>
  <si>
    <t>1E, 5ZO</t>
  </si>
  <si>
    <t>1E, 6ZO</t>
  </si>
  <si>
    <t>3E, 8ZO</t>
  </si>
  <si>
    <t xml:space="preserve">5E, 33ZO </t>
  </si>
  <si>
    <t>6E, 32ZO</t>
  </si>
  <si>
    <t>5E, 34ZO</t>
  </si>
  <si>
    <t>1E, 10 ZO</t>
  </si>
  <si>
    <t>1E,6ZO</t>
  </si>
  <si>
    <t>Wykorzystanie szcztucznej inteligencji w wykrywaniu przestępstw</t>
  </si>
  <si>
    <t>PRZEDMIOTY W ZAKRESIE
Bezpieczne zarządzanie biznesem</t>
  </si>
  <si>
    <t>PRZEDMIOTY W ZAKRESIE
Administracja bezpieczeństwa publicznego</t>
  </si>
  <si>
    <t>PRZEDMIOTY W ZAKRESIE
Specjalista ds. bezpieczeństwa cyberprzestrzeni</t>
  </si>
  <si>
    <t>Wykorzystanie sztucznej inteligencji w wykrywaniu przestępstw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</si>
</sst>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2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0"/>
      <name val="Garamond"/>
      <family val="1"/>
    </font>
    <font>
      <sz val="10"/>
      <name val="Arial CE"/>
      <family val="0"/>
    </font>
    <font>
      <b/>
      <sz val="10"/>
      <name val="Garamond"/>
      <family val="1"/>
    </font>
    <font>
      <b/>
      <sz val="12"/>
      <name val="Garamond"/>
      <family val="1"/>
    </font>
    <font>
      <b/>
      <i/>
      <sz val="10"/>
      <name val="Garamond"/>
      <family val="1"/>
    </font>
    <font>
      <b/>
      <sz val="10"/>
      <color indexed="8"/>
      <name val="Garamond"/>
      <family val="1"/>
    </font>
    <font>
      <sz val="10"/>
      <color indexed="10"/>
      <name val="Garamond"/>
      <family val="1"/>
    </font>
    <font>
      <b/>
      <sz val="10"/>
      <color indexed="10"/>
      <name val="Garamond"/>
      <family val="1"/>
    </font>
    <font>
      <sz val="10"/>
      <color indexed="8"/>
      <name val="Garamond"/>
      <family val="1"/>
    </font>
    <font>
      <b/>
      <sz val="12"/>
      <color indexed="12"/>
      <name val="Garamond"/>
      <family val="1"/>
    </font>
    <font>
      <sz val="10"/>
      <name val="Times New Roman"/>
      <family val="1"/>
    </font>
    <font>
      <b/>
      <sz val="9"/>
      <name val="Garamond"/>
      <family val="1"/>
    </font>
    <font>
      <sz val="9"/>
      <name val="Garamond"/>
      <family val="1"/>
    </font>
    <font>
      <b/>
      <sz val="14"/>
      <name val="Garamond"/>
      <family val="1"/>
    </font>
    <font>
      <i/>
      <sz val="10"/>
      <name val="Garamond"/>
      <family val="1"/>
    </font>
    <font>
      <sz val="10.5"/>
      <name val="Garamond"/>
      <family val="1"/>
    </font>
    <font>
      <b/>
      <sz val="10.5"/>
      <name val="Garamond"/>
      <family val="1"/>
    </font>
    <font>
      <sz val="12"/>
      <name val="Garamond"/>
      <family val="1"/>
    </font>
    <font>
      <sz val="16"/>
      <name val="Garamond"/>
      <family val="1"/>
    </font>
    <font>
      <sz val="11"/>
      <name val="Arial"/>
      <family val="2"/>
    </font>
    <font>
      <b/>
      <i/>
      <sz val="11"/>
      <name val="Garamond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sz val="10"/>
      <color theme="1"/>
      <name val="Garamond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0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dashed"/>
      <right style="dashed"/>
      <top style="medium"/>
      <bottom style="medium"/>
    </border>
    <border>
      <left style="dashed"/>
      <right style="dashed"/>
      <top/>
      <bottom style="medium"/>
    </border>
    <border>
      <left style="dashed"/>
      <right style="medium"/>
      <top/>
      <bottom style="medium"/>
    </border>
    <border>
      <left style="thin"/>
      <right style="thin"/>
      <top style="medium"/>
      <bottom style="thin"/>
    </border>
    <border>
      <left style="dashed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dashed"/>
      <right/>
      <top style="medium"/>
      <bottom style="medium"/>
    </border>
    <border>
      <left/>
      <right style="dashed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ashed"/>
      <right style="dashed"/>
      <top style="medium"/>
      <bottom>
        <color indexed="63"/>
      </bottom>
    </border>
    <border>
      <left style="thin"/>
      <right/>
      <top/>
      <bottom style="thin"/>
    </border>
    <border>
      <left/>
      <right style="thin"/>
      <top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/>
    </border>
    <border>
      <left style="thin"/>
      <right style="thin"/>
      <top>
        <color indexed="63"/>
      </top>
      <bottom/>
    </border>
    <border>
      <left style="medium"/>
      <right style="thin"/>
      <top>
        <color indexed="63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82">
    <xf numFmtId="0" fontId="0" fillId="0" borderId="0" xfId="0" applyAlignment="1">
      <alignment/>
    </xf>
    <xf numFmtId="0" fontId="3" fillId="33" borderId="10" xfId="53" applyFont="1" applyFill="1" applyBorder="1" applyAlignment="1">
      <alignment horizontal="left" vertical="center" wrapText="1"/>
      <protection/>
    </xf>
    <xf numFmtId="1" fontId="5" fillId="34" borderId="11" xfId="53" applyNumberFormat="1" applyFont="1" applyFill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8" fillId="35" borderId="23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/>
    </xf>
    <xf numFmtId="0" fontId="5" fillId="35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1" fontId="3" fillId="36" borderId="10" xfId="53" applyNumberFormat="1" applyFont="1" applyFill="1" applyBorder="1" applyAlignment="1">
      <alignment horizontal="center" vertical="center" wrapText="1"/>
      <protection/>
    </xf>
    <xf numFmtId="0" fontId="3" fillId="36" borderId="11" xfId="0" applyFont="1" applyFill="1" applyBorder="1" applyAlignment="1">
      <alignment horizontal="center" vertical="center"/>
    </xf>
    <xf numFmtId="0" fontId="3" fillId="36" borderId="21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36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1" fontId="3" fillId="0" borderId="33" xfId="53" applyNumberFormat="1" applyFont="1" applyFill="1" applyBorder="1" applyAlignment="1">
      <alignment horizontal="center" vertical="center" wrapText="1"/>
      <protection/>
    </xf>
    <xf numFmtId="1" fontId="3" fillId="0" borderId="27" xfId="53" applyNumberFormat="1" applyFont="1" applyFill="1" applyBorder="1" applyAlignment="1">
      <alignment horizontal="center" vertical="center" wrapText="1"/>
      <protection/>
    </xf>
    <xf numFmtId="0" fontId="3" fillId="0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35" borderId="32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left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5" fillId="35" borderId="32" xfId="0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35" borderId="3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7" fillId="33" borderId="36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/>
    </xf>
    <xf numFmtId="0" fontId="17" fillId="35" borderId="15" xfId="0" applyFont="1" applyFill="1" applyBorder="1" applyAlignment="1">
      <alignment horizontal="center" vertical="center"/>
    </xf>
    <xf numFmtId="0" fontId="17" fillId="35" borderId="40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35" borderId="15" xfId="0" applyFont="1" applyFill="1" applyBorder="1" applyAlignment="1">
      <alignment horizontal="center" vertical="center" wrapText="1"/>
    </xf>
    <xf numFmtId="0" fontId="17" fillId="35" borderId="40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6" fillId="35" borderId="32" xfId="0" applyFont="1" applyFill="1" applyBorder="1" applyAlignment="1">
      <alignment horizontal="center" vertical="center"/>
    </xf>
    <xf numFmtId="0" fontId="17" fillId="33" borderId="18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0" fontId="17" fillId="33" borderId="22" xfId="0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3" fillId="35" borderId="41" xfId="0" applyFont="1" applyFill="1" applyBorder="1" applyAlignment="1">
      <alignment horizontal="center" vertical="center"/>
    </xf>
    <xf numFmtId="0" fontId="3" fillId="35" borderId="40" xfId="0" applyFont="1" applyFill="1" applyBorder="1" applyAlignment="1">
      <alignment horizontal="center" vertical="center"/>
    </xf>
    <xf numFmtId="0" fontId="3" fillId="33" borderId="30" xfId="53" applyFont="1" applyFill="1" applyBorder="1" applyAlignment="1">
      <alignment horizontal="left" vertical="center" wrapText="1"/>
      <protection/>
    </xf>
    <xf numFmtId="0" fontId="3" fillId="33" borderId="11" xfId="53" applyFont="1" applyFill="1" applyBorder="1" applyAlignment="1">
      <alignment horizontal="left" vertical="center" wrapText="1"/>
      <protection/>
    </xf>
    <xf numFmtId="0" fontId="3" fillId="0" borderId="21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42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 vertical="center" wrapText="1"/>
    </xf>
    <xf numFmtId="0" fontId="3" fillId="36" borderId="44" xfId="0" applyFont="1" applyFill="1" applyBorder="1" applyAlignment="1">
      <alignment horizontal="center" vertical="center"/>
    </xf>
    <xf numFmtId="0" fontId="3" fillId="36" borderId="31" xfId="0" applyFont="1" applyFill="1" applyBorder="1" applyAlignment="1">
      <alignment horizontal="center" vertical="center"/>
    </xf>
    <xf numFmtId="0" fontId="3" fillId="36" borderId="45" xfId="0" applyFont="1" applyFill="1" applyBorder="1" applyAlignment="1">
      <alignment horizontal="center" vertical="center"/>
    </xf>
    <xf numFmtId="0" fontId="3" fillId="36" borderId="46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8" fillId="33" borderId="21" xfId="0" applyFont="1" applyFill="1" applyBorder="1" applyAlignment="1">
      <alignment horizontal="left" vertical="center" wrapText="1"/>
    </xf>
    <xf numFmtId="0" fontId="10" fillId="33" borderId="26" xfId="0" applyFont="1" applyFill="1" applyBorder="1" applyAlignment="1">
      <alignment horizontal="center" vertical="center"/>
    </xf>
    <xf numFmtId="0" fontId="17" fillId="37" borderId="30" xfId="0" applyFont="1" applyFill="1" applyBorder="1" applyAlignment="1">
      <alignment horizontal="center" vertical="center"/>
    </xf>
    <xf numFmtId="0" fontId="17" fillId="37" borderId="11" xfId="0" applyFont="1" applyFill="1" applyBorder="1" applyAlignment="1">
      <alignment horizontal="center" vertical="center"/>
    </xf>
    <xf numFmtId="0" fontId="17" fillId="37" borderId="21" xfId="0" applyFont="1" applyFill="1" applyBorder="1" applyAlignment="1">
      <alignment horizontal="center" vertical="center"/>
    </xf>
    <xf numFmtId="0" fontId="17" fillId="37" borderId="47" xfId="0" applyFont="1" applyFill="1" applyBorder="1" applyAlignment="1">
      <alignment horizontal="center" vertical="center"/>
    </xf>
    <xf numFmtId="1" fontId="5" fillId="34" borderId="10" xfId="53" applyNumberFormat="1" applyFont="1" applyFill="1" applyBorder="1" applyAlignment="1">
      <alignment horizontal="center" vertical="center" wrapText="1"/>
      <protection/>
    </xf>
    <xf numFmtId="0" fontId="5" fillId="34" borderId="1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 wrapText="1"/>
    </xf>
    <xf numFmtId="1" fontId="5" fillId="35" borderId="15" xfId="0" applyNumberFormat="1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3" fillId="35" borderId="32" xfId="0" applyFont="1" applyFill="1" applyBorder="1" applyAlignment="1">
      <alignment horizontal="center" vertical="center"/>
    </xf>
    <xf numFmtId="0" fontId="17" fillId="35" borderId="41" xfId="0" applyFont="1" applyFill="1" applyBorder="1" applyAlignment="1">
      <alignment horizontal="center" vertical="center"/>
    </xf>
    <xf numFmtId="0" fontId="3" fillId="35" borderId="48" xfId="0" applyFont="1" applyFill="1" applyBorder="1" applyAlignment="1">
      <alignment horizontal="center" vertical="center"/>
    </xf>
    <xf numFmtId="0" fontId="3" fillId="35" borderId="37" xfId="0" applyFont="1" applyFill="1" applyBorder="1" applyAlignment="1">
      <alignment horizontal="center" vertical="center"/>
    </xf>
    <xf numFmtId="0" fontId="6" fillId="38" borderId="23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7" fillId="33" borderId="49" xfId="0" applyFont="1" applyFill="1" applyBorder="1" applyAlignment="1">
      <alignment horizontal="center" vertical="center" wrapText="1"/>
    </xf>
    <xf numFmtId="0" fontId="15" fillId="33" borderId="37" xfId="0" applyFont="1" applyFill="1" applyBorder="1" applyAlignment="1">
      <alignment vertical="center" wrapText="1"/>
    </xf>
    <xf numFmtId="0" fontId="15" fillId="33" borderId="48" xfId="0" applyFont="1" applyFill="1" applyBorder="1" applyAlignment="1">
      <alignment vertical="center" wrapText="1"/>
    </xf>
    <xf numFmtId="0" fontId="15" fillId="33" borderId="50" xfId="0" applyFont="1" applyFill="1" applyBorder="1" applyAlignment="1">
      <alignment vertical="center" wrapText="1"/>
    </xf>
    <xf numFmtId="0" fontId="15" fillId="33" borderId="0" xfId="0" applyFont="1" applyFill="1" applyBorder="1" applyAlignment="1">
      <alignment vertical="center" wrapText="1"/>
    </xf>
    <xf numFmtId="0" fontId="5" fillId="39" borderId="11" xfId="0" applyFont="1" applyFill="1" applyBorder="1" applyAlignment="1">
      <alignment horizontal="center" vertical="center"/>
    </xf>
    <xf numFmtId="0" fontId="5" fillId="39" borderId="21" xfId="0" applyFont="1" applyFill="1" applyBorder="1" applyAlignment="1">
      <alignment horizontal="center" vertical="center"/>
    </xf>
    <xf numFmtId="0" fontId="5" fillId="40" borderId="0" xfId="0" applyFont="1" applyFill="1" applyBorder="1" applyAlignment="1">
      <alignment horizontal="center" vertical="center" wrapText="1"/>
    </xf>
    <xf numFmtId="0" fontId="13" fillId="40" borderId="0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40" borderId="11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60" fillId="40" borderId="0" xfId="0" applyFont="1" applyFill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41" borderId="12" xfId="0" applyFont="1" applyFill="1" applyBorder="1" applyAlignment="1">
      <alignment horizontal="center" vertical="center"/>
    </xf>
    <xf numFmtId="0" fontId="3" fillId="42" borderId="30" xfId="0" applyFont="1" applyFill="1" applyBorder="1" applyAlignment="1">
      <alignment horizontal="center" vertical="center"/>
    </xf>
    <xf numFmtId="0" fontId="3" fillId="42" borderId="11" xfId="0" applyFont="1" applyFill="1" applyBorder="1" applyAlignment="1">
      <alignment horizontal="center" vertical="center"/>
    </xf>
    <xf numFmtId="0" fontId="3" fillId="42" borderId="38" xfId="0" applyFont="1" applyFill="1" applyBorder="1" applyAlignment="1">
      <alignment horizontal="center" vertical="center"/>
    </xf>
    <xf numFmtId="0" fontId="3" fillId="42" borderId="51" xfId="0" applyFont="1" applyFill="1" applyBorder="1" applyAlignment="1">
      <alignment horizontal="center" vertical="center"/>
    </xf>
    <xf numFmtId="0" fontId="3" fillId="43" borderId="52" xfId="0" applyFont="1" applyFill="1" applyBorder="1" applyAlignment="1">
      <alignment vertical="center"/>
    </xf>
    <xf numFmtId="0" fontId="3" fillId="43" borderId="42" xfId="0" applyFont="1" applyFill="1" applyBorder="1" applyAlignment="1">
      <alignment vertical="center"/>
    </xf>
    <xf numFmtId="0" fontId="3" fillId="43" borderId="45" xfId="0" applyFont="1" applyFill="1" applyBorder="1" applyAlignment="1">
      <alignment vertical="center"/>
    </xf>
    <xf numFmtId="0" fontId="3" fillId="43" borderId="53" xfId="0" applyFont="1" applyFill="1" applyBorder="1" applyAlignment="1">
      <alignment vertical="center"/>
    </xf>
    <xf numFmtId="0" fontId="3" fillId="43" borderId="0" xfId="0" applyFont="1" applyFill="1" applyBorder="1" applyAlignment="1">
      <alignment vertical="center"/>
    </xf>
    <xf numFmtId="0" fontId="3" fillId="43" borderId="26" xfId="0" applyFont="1" applyFill="1" applyBorder="1" applyAlignment="1">
      <alignment vertical="center"/>
    </xf>
    <xf numFmtId="0" fontId="3" fillId="43" borderId="54" xfId="0" applyFont="1" applyFill="1" applyBorder="1" applyAlignment="1">
      <alignment vertical="center"/>
    </xf>
    <xf numFmtId="0" fontId="3" fillId="43" borderId="55" xfId="0" applyFont="1" applyFill="1" applyBorder="1" applyAlignment="1">
      <alignment vertical="center"/>
    </xf>
    <xf numFmtId="0" fontId="3" fillId="43" borderId="56" xfId="0" applyFont="1" applyFill="1" applyBorder="1" applyAlignment="1">
      <alignment vertical="center"/>
    </xf>
    <xf numFmtId="0" fontId="3" fillId="43" borderId="52" xfId="0" applyFont="1" applyFill="1" applyBorder="1" applyAlignment="1">
      <alignment/>
    </xf>
    <xf numFmtId="0" fontId="3" fillId="43" borderId="42" xfId="0" applyFont="1" applyFill="1" applyBorder="1" applyAlignment="1">
      <alignment/>
    </xf>
    <xf numFmtId="0" fontId="3" fillId="43" borderId="45" xfId="0" applyFont="1" applyFill="1" applyBorder="1" applyAlignment="1">
      <alignment/>
    </xf>
    <xf numFmtId="0" fontId="3" fillId="43" borderId="53" xfId="0" applyFont="1" applyFill="1" applyBorder="1" applyAlignment="1">
      <alignment/>
    </xf>
    <xf numFmtId="0" fontId="3" fillId="43" borderId="0" xfId="0" applyFont="1" applyFill="1" applyAlignment="1">
      <alignment/>
    </xf>
    <xf numFmtId="0" fontId="3" fillId="43" borderId="26" xfId="0" applyFont="1" applyFill="1" applyBorder="1" applyAlignment="1">
      <alignment/>
    </xf>
    <xf numFmtId="0" fontId="9" fillId="43" borderId="57" xfId="0" applyFont="1" applyFill="1" applyBorder="1" applyAlignment="1">
      <alignment vertical="center"/>
    </xf>
    <xf numFmtId="0" fontId="9" fillId="43" borderId="58" xfId="0" applyFont="1" applyFill="1" applyBorder="1" applyAlignment="1">
      <alignment vertical="center"/>
    </xf>
    <xf numFmtId="0" fontId="9" fillId="43" borderId="59" xfId="0" applyFont="1" applyFill="1" applyBorder="1" applyAlignment="1">
      <alignment vertical="center"/>
    </xf>
    <xf numFmtId="0" fontId="9" fillId="43" borderId="53" xfId="0" applyFont="1" applyFill="1" applyBorder="1" applyAlignment="1">
      <alignment vertical="center"/>
    </xf>
    <xf numFmtId="0" fontId="9" fillId="43" borderId="0" xfId="0" applyFont="1" applyFill="1" applyBorder="1" applyAlignment="1">
      <alignment vertical="center"/>
    </xf>
    <xf numFmtId="0" fontId="9" fillId="43" borderId="26" xfId="0" applyFont="1" applyFill="1" applyBorder="1" applyAlignment="1">
      <alignment vertical="center"/>
    </xf>
    <xf numFmtId="0" fontId="9" fillId="43" borderId="60" xfId="0" applyFont="1" applyFill="1" applyBorder="1" applyAlignment="1">
      <alignment vertical="center"/>
    </xf>
    <xf numFmtId="0" fontId="9" fillId="43" borderId="61" xfId="0" applyFont="1" applyFill="1" applyBorder="1" applyAlignment="1">
      <alignment vertical="center"/>
    </xf>
    <xf numFmtId="0" fontId="9" fillId="43" borderId="62" xfId="0" applyFont="1" applyFill="1" applyBorder="1" applyAlignment="1">
      <alignment vertical="center"/>
    </xf>
    <xf numFmtId="0" fontId="3" fillId="43" borderId="33" xfId="0" applyFont="1" applyFill="1" applyBorder="1" applyAlignment="1">
      <alignment vertical="center"/>
    </xf>
    <xf numFmtId="0" fontId="3" fillId="43" borderId="43" xfId="0" applyFont="1" applyFill="1" applyBorder="1" applyAlignment="1">
      <alignment vertical="center"/>
    </xf>
    <xf numFmtId="0" fontId="3" fillId="43" borderId="44" xfId="0" applyFont="1" applyFill="1" applyBorder="1" applyAlignment="1">
      <alignment vertical="center"/>
    </xf>
    <xf numFmtId="0" fontId="3" fillId="43" borderId="57" xfId="0" applyFont="1" applyFill="1" applyBorder="1" applyAlignment="1">
      <alignment vertical="center"/>
    </xf>
    <xf numFmtId="0" fontId="3" fillId="43" borderId="58" xfId="0" applyFont="1" applyFill="1" applyBorder="1" applyAlignment="1">
      <alignment vertical="center"/>
    </xf>
    <xf numFmtId="0" fontId="3" fillId="43" borderId="59" xfId="0" applyFont="1" applyFill="1" applyBorder="1" applyAlignment="1">
      <alignment vertical="center"/>
    </xf>
    <xf numFmtId="0" fontId="3" fillId="43" borderId="60" xfId="0" applyFont="1" applyFill="1" applyBorder="1" applyAlignment="1">
      <alignment vertical="center"/>
    </xf>
    <xf numFmtId="0" fontId="3" fillId="43" borderId="61" xfId="0" applyFont="1" applyFill="1" applyBorder="1" applyAlignment="1">
      <alignment vertical="center"/>
    </xf>
    <xf numFmtId="0" fontId="3" fillId="43" borderId="62" xfId="0" applyFont="1" applyFill="1" applyBorder="1" applyAlignment="1">
      <alignment vertical="center"/>
    </xf>
    <xf numFmtId="0" fontId="3" fillId="43" borderId="61" xfId="0" applyFont="1" applyFill="1" applyBorder="1" applyAlignment="1">
      <alignment/>
    </xf>
    <xf numFmtId="0" fontId="3" fillId="43" borderId="62" xfId="0" applyFont="1" applyFill="1" applyBorder="1" applyAlignment="1">
      <alignment/>
    </xf>
    <xf numFmtId="0" fontId="3" fillId="43" borderId="0" xfId="0" applyFont="1" applyFill="1" applyAlignment="1">
      <alignment/>
    </xf>
    <xf numFmtId="0" fontId="3" fillId="0" borderId="0" xfId="0" applyFont="1" applyAlignment="1">
      <alignment horizontal="center" vertical="center"/>
    </xf>
    <xf numFmtId="0" fontId="3" fillId="43" borderId="60" xfId="0" applyFont="1" applyFill="1" applyBorder="1" applyAlignment="1">
      <alignment horizontal="center" vertical="center"/>
    </xf>
    <xf numFmtId="0" fontId="3" fillId="43" borderId="61" xfId="0" applyFont="1" applyFill="1" applyBorder="1" applyAlignment="1">
      <alignment horizontal="center" vertical="center"/>
    </xf>
    <xf numFmtId="0" fontId="5" fillId="43" borderId="62" xfId="0" applyFont="1" applyFill="1" applyBorder="1" applyAlignment="1">
      <alignment horizontal="center" vertical="center"/>
    </xf>
    <xf numFmtId="0" fontId="3" fillId="43" borderId="36" xfId="0" applyFont="1" applyFill="1" applyBorder="1" applyAlignment="1">
      <alignment horizontal="center" vertical="center"/>
    </xf>
    <xf numFmtId="0" fontId="3" fillId="43" borderId="53" xfId="0" applyFont="1" applyFill="1" applyBorder="1" applyAlignment="1">
      <alignment horizontal="center" vertical="center"/>
    </xf>
    <xf numFmtId="0" fontId="3" fillId="43" borderId="0" xfId="0" applyFont="1" applyFill="1" applyBorder="1" applyAlignment="1">
      <alignment/>
    </xf>
    <xf numFmtId="0" fontId="3" fillId="43" borderId="0" xfId="0" applyFont="1" applyFill="1" applyBorder="1" applyAlignment="1">
      <alignment horizontal="center" vertical="center"/>
    </xf>
    <xf numFmtId="0" fontId="5" fillId="43" borderId="26" xfId="0" applyFont="1" applyFill="1" applyBorder="1" applyAlignment="1">
      <alignment horizontal="center" vertical="center"/>
    </xf>
    <xf numFmtId="0" fontId="3" fillId="43" borderId="54" xfId="0" applyFont="1" applyFill="1" applyBorder="1" applyAlignment="1">
      <alignment horizontal="center" vertical="center"/>
    </xf>
    <xf numFmtId="0" fontId="3" fillId="43" borderId="55" xfId="0" applyFont="1" applyFill="1" applyBorder="1" applyAlignment="1">
      <alignment/>
    </xf>
    <xf numFmtId="0" fontId="3" fillId="43" borderId="55" xfId="0" applyFont="1" applyFill="1" applyBorder="1" applyAlignment="1">
      <alignment horizontal="center" vertical="center"/>
    </xf>
    <xf numFmtId="0" fontId="5" fillId="43" borderId="56" xfId="0" applyFont="1" applyFill="1" applyBorder="1" applyAlignment="1">
      <alignment horizontal="center" vertical="center"/>
    </xf>
    <xf numFmtId="0" fontId="5" fillId="43" borderId="61" xfId="0" applyFont="1" applyFill="1" applyBorder="1" applyAlignment="1">
      <alignment horizontal="center" vertical="center"/>
    </xf>
    <xf numFmtId="0" fontId="3" fillId="35" borderId="63" xfId="0" applyFont="1" applyFill="1" applyBorder="1" applyAlignment="1">
      <alignment horizontal="center" vertical="center" wrapText="1"/>
    </xf>
    <xf numFmtId="0" fontId="17" fillId="35" borderId="63" xfId="0" applyFont="1" applyFill="1" applyBorder="1" applyAlignment="1">
      <alignment horizontal="center" vertical="center" wrapText="1"/>
    </xf>
    <xf numFmtId="0" fontId="5" fillId="35" borderId="63" xfId="0" applyFont="1" applyFill="1" applyBorder="1" applyAlignment="1">
      <alignment horizontal="center" vertical="center" wrapText="1"/>
    </xf>
    <xf numFmtId="0" fontId="17" fillId="43" borderId="0" xfId="0" applyFont="1" applyFill="1" applyBorder="1" applyAlignment="1">
      <alignment horizontal="center" vertical="center"/>
    </xf>
    <xf numFmtId="0" fontId="3" fillId="43" borderId="42" xfId="0" applyFont="1" applyFill="1" applyBorder="1" applyAlignment="1">
      <alignment horizontal="center" vertical="center"/>
    </xf>
    <xf numFmtId="0" fontId="3" fillId="43" borderId="0" xfId="0" applyFont="1" applyFill="1" applyAlignment="1">
      <alignment horizontal="center" vertical="center"/>
    </xf>
    <xf numFmtId="0" fontId="3" fillId="43" borderId="45" xfId="0" applyFont="1" applyFill="1" applyBorder="1" applyAlignment="1">
      <alignment horizontal="center" vertical="center"/>
    </xf>
    <xf numFmtId="0" fontId="3" fillId="43" borderId="26" xfId="0" applyFont="1" applyFill="1" applyBorder="1" applyAlignment="1">
      <alignment horizontal="center" vertical="center"/>
    </xf>
    <xf numFmtId="0" fontId="3" fillId="43" borderId="62" xfId="0" applyFont="1" applyFill="1" applyBorder="1" applyAlignment="1">
      <alignment horizontal="center" vertical="center"/>
    </xf>
    <xf numFmtId="0" fontId="3" fillId="43" borderId="52" xfId="0" applyFont="1" applyFill="1" applyBorder="1" applyAlignment="1">
      <alignment horizontal="center" vertical="center"/>
    </xf>
    <xf numFmtId="0" fontId="3" fillId="43" borderId="33" xfId="0" applyFont="1" applyFill="1" applyBorder="1" applyAlignment="1">
      <alignment horizontal="center" vertical="center"/>
    </xf>
    <xf numFmtId="0" fontId="3" fillId="43" borderId="43" xfId="0" applyFont="1" applyFill="1" applyBorder="1" applyAlignment="1">
      <alignment horizontal="center" vertical="center"/>
    </xf>
    <xf numFmtId="0" fontId="3" fillId="43" borderId="44" xfId="0" applyFont="1" applyFill="1" applyBorder="1" applyAlignment="1">
      <alignment horizontal="center" vertical="center"/>
    </xf>
    <xf numFmtId="0" fontId="3" fillId="43" borderId="57" xfId="0" applyFont="1" applyFill="1" applyBorder="1" applyAlignment="1">
      <alignment horizontal="center" vertical="center"/>
    </xf>
    <xf numFmtId="0" fontId="3" fillId="43" borderId="58" xfId="0" applyFont="1" applyFill="1" applyBorder="1" applyAlignment="1">
      <alignment horizontal="center" vertical="center"/>
    </xf>
    <xf numFmtId="0" fontId="3" fillId="43" borderId="59" xfId="0" applyFont="1" applyFill="1" applyBorder="1" applyAlignment="1">
      <alignment horizontal="center" vertical="center"/>
    </xf>
    <xf numFmtId="0" fontId="17" fillId="43" borderId="61" xfId="0" applyFont="1" applyFill="1" applyBorder="1" applyAlignment="1">
      <alignment horizontal="center" vertical="center"/>
    </xf>
    <xf numFmtId="0" fontId="17" fillId="43" borderId="42" xfId="0" applyFont="1" applyFill="1" applyBorder="1" applyAlignment="1">
      <alignment horizontal="center" vertical="center"/>
    </xf>
    <xf numFmtId="0" fontId="3" fillId="43" borderId="64" xfId="0" applyFont="1" applyFill="1" applyBorder="1" applyAlignment="1">
      <alignment horizontal="center" vertical="center"/>
    </xf>
    <xf numFmtId="0" fontId="17" fillId="43" borderId="29" xfId="0" applyFont="1" applyFill="1" applyBorder="1" applyAlignment="1">
      <alignment horizontal="center" vertical="center"/>
    </xf>
    <xf numFmtId="0" fontId="17" fillId="43" borderId="22" xfId="0" applyFont="1" applyFill="1" applyBorder="1" applyAlignment="1">
      <alignment horizontal="center" vertical="center"/>
    </xf>
    <xf numFmtId="0" fontId="17" fillId="43" borderId="65" xfId="0" applyFont="1" applyFill="1" applyBorder="1" applyAlignment="1">
      <alignment horizontal="center" vertical="center"/>
    </xf>
    <xf numFmtId="0" fontId="3" fillId="43" borderId="34" xfId="0" applyFont="1" applyFill="1" applyBorder="1" applyAlignment="1">
      <alignment horizontal="center" vertical="center"/>
    </xf>
    <xf numFmtId="0" fontId="3" fillId="43" borderId="66" xfId="0" applyFont="1" applyFill="1" applyBorder="1" applyAlignment="1">
      <alignment horizontal="center" vertical="center"/>
    </xf>
    <xf numFmtId="0" fontId="3" fillId="43" borderId="65" xfId="0" applyFont="1" applyFill="1" applyBorder="1" applyAlignment="1">
      <alignment horizontal="center" vertical="center"/>
    </xf>
    <xf numFmtId="0" fontId="17" fillId="43" borderId="66" xfId="0" applyFont="1" applyFill="1" applyBorder="1" applyAlignment="1">
      <alignment horizontal="center" vertical="center"/>
    </xf>
    <xf numFmtId="0" fontId="3" fillId="43" borderId="67" xfId="0" applyFont="1" applyFill="1" applyBorder="1" applyAlignment="1">
      <alignment horizontal="center" vertical="center"/>
    </xf>
    <xf numFmtId="0" fontId="3" fillId="43" borderId="68" xfId="0" applyFont="1" applyFill="1" applyBorder="1" applyAlignment="1">
      <alignment horizontal="center" vertical="center"/>
    </xf>
    <xf numFmtId="0" fontId="3" fillId="43" borderId="69" xfId="0" applyFont="1" applyFill="1" applyBorder="1" applyAlignment="1">
      <alignment horizontal="center" vertical="center"/>
    </xf>
    <xf numFmtId="1" fontId="5" fillId="39" borderId="30" xfId="53" applyNumberFormat="1" applyFont="1" applyFill="1" applyBorder="1" applyAlignment="1">
      <alignment horizontal="center" vertical="center"/>
      <protection/>
    </xf>
    <xf numFmtId="1" fontId="5" fillId="39" borderId="11" xfId="53" applyNumberFormat="1" applyFont="1" applyFill="1" applyBorder="1" applyAlignment="1">
      <alignment horizontal="center" vertical="center"/>
      <protection/>
    </xf>
    <xf numFmtId="0" fontId="5" fillId="39" borderId="30" xfId="0" applyFont="1" applyFill="1" applyBorder="1" applyAlignment="1">
      <alignment horizontal="center" vertical="center"/>
    </xf>
    <xf numFmtId="0" fontId="5" fillId="39" borderId="51" xfId="0" applyFont="1" applyFill="1" applyBorder="1" applyAlignment="1">
      <alignment horizontal="center" vertical="center"/>
    </xf>
    <xf numFmtId="0" fontId="8" fillId="39" borderId="11" xfId="0" applyFont="1" applyFill="1" applyBorder="1" applyAlignment="1">
      <alignment horizontal="center" vertical="center"/>
    </xf>
    <xf numFmtId="0" fontId="23" fillId="44" borderId="70" xfId="0" applyFont="1" applyFill="1" applyBorder="1" applyAlignment="1">
      <alignment horizontal="center" vertical="center" wrapText="1"/>
    </xf>
    <xf numFmtId="0" fontId="23" fillId="31" borderId="70" xfId="0" applyFont="1" applyFill="1" applyBorder="1" applyAlignment="1">
      <alignment horizontal="center" vertical="center" wrapText="1"/>
    </xf>
    <xf numFmtId="1" fontId="16" fillId="6" borderId="23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6" fillId="42" borderId="71" xfId="0" applyFont="1" applyFill="1" applyBorder="1" applyAlignment="1">
      <alignment horizontal="center" vertical="center"/>
    </xf>
    <xf numFmtId="0" fontId="5" fillId="40" borderId="70" xfId="0" applyFont="1" applyFill="1" applyBorder="1" applyAlignment="1">
      <alignment horizontal="center" vertical="center" wrapText="1"/>
    </xf>
    <xf numFmtId="0" fontId="6" fillId="40" borderId="57" xfId="0" applyFont="1" applyFill="1" applyBorder="1" applyAlignment="1">
      <alignment vertical="center"/>
    </xf>
    <xf numFmtId="0" fontId="6" fillId="40" borderId="59" xfId="0" applyFont="1" applyFill="1" applyBorder="1" applyAlignment="1">
      <alignment horizontal="center" vertical="center"/>
    </xf>
    <xf numFmtId="1" fontId="5" fillId="45" borderId="27" xfId="53" applyNumberFormat="1" applyFont="1" applyFill="1" applyBorder="1" applyAlignment="1">
      <alignment horizontal="center" vertical="center" wrapText="1"/>
      <protection/>
    </xf>
    <xf numFmtId="0" fontId="5" fillId="45" borderId="10" xfId="0" applyFont="1" applyFill="1" applyBorder="1" applyAlignment="1">
      <alignment horizontal="center" vertical="center"/>
    </xf>
    <xf numFmtId="0" fontId="5" fillId="45" borderId="10" xfId="0" applyFont="1" applyFill="1" applyBorder="1" applyAlignment="1">
      <alignment horizontal="center" vertical="center" wrapText="1"/>
    </xf>
    <xf numFmtId="0" fontId="5" fillId="45" borderId="42" xfId="0" applyFont="1" applyFill="1" applyBorder="1" applyAlignment="1">
      <alignment horizontal="center" vertical="center" wrapText="1"/>
    </xf>
    <xf numFmtId="0" fontId="5" fillId="45" borderId="72" xfId="0" applyFont="1" applyFill="1" applyBorder="1" applyAlignment="1">
      <alignment horizontal="center" vertical="center" wrapText="1"/>
    </xf>
    <xf numFmtId="0" fontId="5" fillId="45" borderId="73" xfId="0" applyFont="1" applyFill="1" applyBorder="1" applyAlignment="1">
      <alignment horizontal="center" vertical="center" wrapText="1"/>
    </xf>
    <xf numFmtId="0" fontId="5" fillId="45" borderId="74" xfId="0" applyFont="1" applyFill="1" applyBorder="1" applyAlignment="1">
      <alignment horizontal="center" vertical="center"/>
    </xf>
    <xf numFmtId="0" fontId="5" fillId="45" borderId="72" xfId="0" applyFont="1" applyFill="1" applyBorder="1" applyAlignment="1">
      <alignment horizontal="center" vertical="center"/>
    </xf>
    <xf numFmtId="0" fontId="5" fillId="45" borderId="73" xfId="0" applyFont="1" applyFill="1" applyBorder="1" applyAlignment="1">
      <alignment horizontal="center" vertical="center"/>
    </xf>
    <xf numFmtId="0" fontId="5" fillId="45" borderId="20" xfId="0" applyFont="1" applyFill="1" applyBorder="1" applyAlignment="1">
      <alignment horizontal="center" vertical="center"/>
    </xf>
    <xf numFmtId="0" fontId="5" fillId="45" borderId="49" xfId="0" applyFont="1" applyFill="1" applyBorder="1" applyAlignment="1">
      <alignment horizontal="center" vertical="center"/>
    </xf>
    <xf numFmtId="0" fontId="5" fillId="45" borderId="43" xfId="0" applyFont="1" applyFill="1" applyBorder="1" applyAlignment="1">
      <alignment horizontal="center" vertical="center" wrapText="1"/>
    </xf>
    <xf numFmtId="0" fontId="8" fillId="45" borderId="10" xfId="0" applyFont="1" applyFill="1" applyBorder="1" applyAlignment="1">
      <alignment horizontal="center" vertical="center" wrapText="1"/>
    </xf>
    <xf numFmtId="0" fontId="5" fillId="45" borderId="75" xfId="0" applyFont="1" applyFill="1" applyBorder="1" applyAlignment="1">
      <alignment horizontal="center" vertical="center" wrapText="1"/>
    </xf>
    <xf numFmtId="0" fontId="5" fillId="45" borderId="74" xfId="0" applyFont="1" applyFill="1" applyBorder="1" applyAlignment="1">
      <alignment horizontal="center" vertical="center" wrapText="1"/>
    </xf>
    <xf numFmtId="0" fontId="5" fillId="45" borderId="76" xfId="0" applyFont="1" applyFill="1" applyBorder="1" applyAlignment="1">
      <alignment horizontal="center" vertical="center"/>
    </xf>
    <xf numFmtId="0" fontId="5" fillId="45" borderId="11" xfId="0" applyFont="1" applyFill="1" applyBorder="1" applyAlignment="1">
      <alignment horizontal="center" vertical="center" wrapText="1"/>
    </xf>
    <xf numFmtId="1" fontId="5" fillId="45" borderId="27" xfId="53" applyNumberFormat="1" applyFont="1" applyFill="1" applyBorder="1" applyAlignment="1">
      <alignment horizontal="center" vertical="center"/>
      <protection/>
    </xf>
    <xf numFmtId="0" fontId="5" fillId="45" borderId="42" xfId="0" applyFont="1" applyFill="1" applyBorder="1" applyAlignment="1">
      <alignment horizontal="center" vertical="center"/>
    </xf>
    <xf numFmtId="0" fontId="5" fillId="45" borderId="43" xfId="0" applyFont="1" applyFill="1" applyBorder="1" applyAlignment="1">
      <alignment horizontal="center" vertical="center"/>
    </xf>
    <xf numFmtId="0" fontId="8" fillId="45" borderId="10" xfId="0" applyFont="1" applyFill="1" applyBorder="1" applyAlignment="1">
      <alignment horizontal="center" vertical="center"/>
    </xf>
    <xf numFmtId="0" fontId="5" fillId="45" borderId="75" xfId="0" applyFont="1" applyFill="1" applyBorder="1" applyAlignment="1">
      <alignment horizontal="center" vertical="center"/>
    </xf>
    <xf numFmtId="0" fontId="5" fillId="45" borderId="77" xfId="0" applyFont="1" applyFill="1" applyBorder="1" applyAlignment="1">
      <alignment horizontal="center" vertical="center"/>
    </xf>
    <xf numFmtId="0" fontId="5" fillId="45" borderId="49" xfId="0" applyFont="1" applyFill="1" applyBorder="1" applyAlignment="1">
      <alignment horizontal="center" vertical="center" wrapText="1"/>
    </xf>
    <xf numFmtId="0" fontId="3" fillId="31" borderId="11" xfId="0" applyFont="1" applyFill="1" applyBorder="1" applyAlignment="1">
      <alignment horizontal="center" vertical="center"/>
    </xf>
    <xf numFmtId="0" fontId="3" fillId="31" borderId="21" xfId="0" applyFont="1" applyFill="1" applyBorder="1" applyAlignment="1">
      <alignment horizontal="center" vertical="center"/>
    </xf>
    <xf numFmtId="0" fontId="3" fillId="31" borderId="30" xfId="0" applyFont="1" applyFill="1" applyBorder="1" applyAlignment="1">
      <alignment horizontal="center" vertical="center"/>
    </xf>
    <xf numFmtId="0" fontId="3" fillId="31" borderId="51" xfId="0" applyFont="1" applyFill="1" applyBorder="1" applyAlignment="1">
      <alignment horizontal="center" vertical="center"/>
    </xf>
    <xf numFmtId="1" fontId="3" fillId="31" borderId="10" xfId="53" applyNumberFormat="1" applyFont="1" applyFill="1" applyBorder="1" applyAlignment="1">
      <alignment horizontal="center" vertical="center" wrapText="1"/>
      <protection/>
    </xf>
    <xf numFmtId="0" fontId="17" fillId="46" borderId="30" xfId="0" applyFont="1" applyFill="1" applyBorder="1" applyAlignment="1">
      <alignment horizontal="center" vertical="center"/>
    </xf>
    <xf numFmtId="0" fontId="17" fillId="46" borderId="11" xfId="0" applyFont="1" applyFill="1" applyBorder="1" applyAlignment="1">
      <alignment horizontal="center" vertical="center"/>
    </xf>
    <xf numFmtId="0" fontId="17" fillId="46" borderId="21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3" fillId="40" borderId="55" xfId="0" applyFont="1" applyFill="1" applyBorder="1" applyAlignment="1">
      <alignment horizontal="center"/>
    </xf>
    <xf numFmtId="0" fontId="21" fillId="41" borderId="70" xfId="0" applyFont="1" applyFill="1" applyBorder="1" applyAlignment="1">
      <alignment horizontal="center" wrapText="1"/>
    </xf>
    <xf numFmtId="0" fontId="21" fillId="42" borderId="71" xfId="0" applyFont="1" applyFill="1" applyBorder="1" applyAlignment="1">
      <alignment horizontal="center" wrapText="1"/>
    </xf>
    <xf numFmtId="0" fontId="14" fillId="40" borderId="0" xfId="0" applyFont="1" applyFill="1" applyBorder="1" applyAlignment="1">
      <alignment horizontal="center" vertical="center" wrapText="1"/>
    </xf>
    <xf numFmtId="0" fontId="3" fillId="40" borderId="44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40" borderId="3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33" borderId="70" xfId="0" applyFont="1" applyFill="1" applyBorder="1" applyAlignment="1">
      <alignment horizontal="center" vertical="center" wrapText="1"/>
    </xf>
    <xf numFmtId="0" fontId="15" fillId="33" borderId="38" xfId="0" applyFont="1" applyFill="1" applyBorder="1" applyAlignment="1">
      <alignment horizontal="center" vertical="center" wrapText="1"/>
    </xf>
    <xf numFmtId="0" fontId="15" fillId="33" borderId="71" xfId="0" applyFont="1" applyFill="1" applyBorder="1" applyAlignment="1">
      <alignment horizontal="center" vertical="center" wrapText="1"/>
    </xf>
    <xf numFmtId="0" fontId="5" fillId="33" borderId="70" xfId="0" applyFont="1" applyFill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5" fillId="45" borderId="70" xfId="0" applyFont="1" applyFill="1" applyBorder="1" applyAlignment="1">
      <alignment horizontal="center" vertical="center"/>
    </xf>
    <xf numFmtId="0" fontId="5" fillId="45" borderId="38" xfId="0" applyFont="1" applyFill="1" applyBorder="1" applyAlignment="1">
      <alignment horizontal="center" vertical="center"/>
    </xf>
    <xf numFmtId="0" fontId="5" fillId="45" borderId="71" xfId="0" applyFont="1" applyFill="1" applyBorder="1" applyAlignment="1">
      <alignment horizontal="center" vertical="center"/>
    </xf>
    <xf numFmtId="0" fontId="5" fillId="38" borderId="54" xfId="0" applyFont="1" applyFill="1" applyBorder="1" applyAlignment="1">
      <alignment horizontal="center" vertical="center" wrapText="1"/>
    </xf>
    <xf numFmtId="0" fontId="5" fillId="38" borderId="55" xfId="0" applyFont="1" applyFill="1" applyBorder="1" applyAlignment="1">
      <alignment horizontal="center" vertical="center" wrapText="1"/>
    </xf>
    <xf numFmtId="0" fontId="5" fillId="38" borderId="56" xfId="0" applyFont="1" applyFill="1" applyBorder="1" applyAlignment="1">
      <alignment horizontal="center" vertical="center" wrapText="1"/>
    </xf>
    <xf numFmtId="0" fontId="16" fillId="47" borderId="57" xfId="0" applyFont="1" applyFill="1" applyBorder="1" applyAlignment="1">
      <alignment horizontal="center" vertical="center"/>
    </xf>
    <xf numFmtId="0" fontId="16" fillId="47" borderId="59" xfId="0" applyFont="1" applyFill="1" applyBorder="1" applyAlignment="1">
      <alignment horizontal="center" vertical="center"/>
    </xf>
    <xf numFmtId="0" fontId="16" fillId="47" borderId="54" xfId="0" applyFont="1" applyFill="1" applyBorder="1" applyAlignment="1">
      <alignment horizontal="center" vertical="center"/>
    </xf>
    <xf numFmtId="0" fontId="16" fillId="47" borderId="5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5" fillId="5" borderId="37" xfId="0" applyFont="1" applyFill="1" applyBorder="1" applyAlignment="1">
      <alignment horizontal="center" vertical="center"/>
    </xf>
    <xf numFmtId="0" fontId="5" fillId="5" borderId="48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/>
    </xf>
    <xf numFmtId="0" fontId="5" fillId="33" borderId="71" xfId="0" applyFont="1" applyFill="1" applyBorder="1" applyAlignment="1">
      <alignment horizontal="center" vertical="center"/>
    </xf>
    <xf numFmtId="0" fontId="5" fillId="40" borderId="70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71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/>
    </xf>
    <xf numFmtId="0" fontId="7" fillId="33" borderId="78" xfId="0" applyFont="1" applyFill="1" applyBorder="1" applyAlignment="1">
      <alignment horizontal="center" vertical="center" wrapText="1"/>
    </xf>
    <xf numFmtId="0" fontId="7" fillId="33" borderId="79" xfId="0" applyFont="1" applyFill="1" applyBorder="1" applyAlignment="1">
      <alignment horizontal="center" vertical="center" wrapText="1"/>
    </xf>
    <xf numFmtId="0" fontId="7" fillId="33" borderId="80" xfId="0" applyFont="1" applyFill="1" applyBorder="1" applyAlignment="1">
      <alignment horizontal="center" vertical="center"/>
    </xf>
    <xf numFmtId="0" fontId="7" fillId="33" borderId="68" xfId="0" applyFont="1" applyFill="1" applyBorder="1" applyAlignment="1">
      <alignment horizontal="center" vertical="center"/>
    </xf>
    <xf numFmtId="0" fontId="7" fillId="33" borderId="81" xfId="0" applyFont="1" applyFill="1" applyBorder="1" applyAlignment="1">
      <alignment horizontal="center" vertical="center"/>
    </xf>
    <xf numFmtId="0" fontId="7" fillId="33" borderId="82" xfId="0" applyFont="1" applyFill="1" applyBorder="1" applyAlignment="1">
      <alignment horizontal="center" vertical="center"/>
    </xf>
    <xf numFmtId="0" fontId="7" fillId="33" borderId="83" xfId="0" applyFont="1" applyFill="1" applyBorder="1" applyAlignment="1">
      <alignment horizontal="center" vertical="center" wrapText="1"/>
    </xf>
    <xf numFmtId="0" fontId="7" fillId="33" borderId="84" xfId="0" applyFont="1" applyFill="1" applyBorder="1" applyAlignment="1">
      <alignment horizontal="center" vertical="center"/>
    </xf>
    <xf numFmtId="0" fontId="7" fillId="33" borderId="85" xfId="0" applyFont="1" applyFill="1" applyBorder="1" applyAlignment="1">
      <alignment horizontal="center" vertical="center"/>
    </xf>
    <xf numFmtId="0" fontId="16" fillId="48" borderId="70" xfId="0" applyFont="1" applyFill="1" applyBorder="1" applyAlignment="1">
      <alignment horizontal="center" vertical="center"/>
    </xf>
    <xf numFmtId="0" fontId="16" fillId="48" borderId="71" xfId="0" applyFont="1" applyFill="1" applyBorder="1" applyAlignment="1">
      <alignment horizontal="center" vertical="center"/>
    </xf>
    <xf numFmtId="0" fontId="5" fillId="5" borderId="70" xfId="0" applyFont="1" applyFill="1" applyBorder="1" applyAlignment="1">
      <alignment horizontal="center" vertical="center" wrapText="1"/>
    </xf>
    <xf numFmtId="0" fontId="5" fillId="5" borderId="38" xfId="0" applyFont="1" applyFill="1" applyBorder="1" applyAlignment="1">
      <alignment horizontal="center" vertical="center" wrapText="1"/>
    </xf>
    <xf numFmtId="0" fontId="5" fillId="5" borderId="71" xfId="0" applyFont="1" applyFill="1" applyBorder="1" applyAlignment="1">
      <alignment horizontal="center" vertical="center" wrapText="1"/>
    </xf>
    <xf numFmtId="0" fontId="5" fillId="31" borderId="70" xfId="0" applyFont="1" applyFill="1" applyBorder="1" applyAlignment="1">
      <alignment horizontal="center" vertical="center"/>
    </xf>
    <xf numFmtId="0" fontId="5" fillId="31" borderId="71" xfId="0" applyFont="1" applyFill="1" applyBorder="1" applyAlignment="1">
      <alignment horizontal="center" vertical="center"/>
    </xf>
    <xf numFmtId="0" fontId="5" fillId="35" borderId="70" xfId="0" applyFont="1" applyFill="1" applyBorder="1" applyAlignment="1">
      <alignment horizontal="center" vertical="center" wrapText="1"/>
    </xf>
    <xf numFmtId="0" fontId="5" fillId="35" borderId="38" xfId="0" applyFont="1" applyFill="1" applyBorder="1" applyAlignment="1">
      <alignment horizontal="center" vertical="center" wrapText="1"/>
    </xf>
    <xf numFmtId="0" fontId="5" fillId="35" borderId="71" xfId="0" applyFont="1" applyFill="1" applyBorder="1" applyAlignment="1">
      <alignment horizontal="center" vertical="center" wrapText="1"/>
    </xf>
    <xf numFmtId="1" fontId="5" fillId="39" borderId="70" xfId="0" applyNumberFormat="1" applyFont="1" applyFill="1" applyBorder="1" applyAlignment="1">
      <alignment horizontal="center" vertical="center"/>
    </xf>
    <xf numFmtId="0" fontId="5" fillId="39" borderId="71" xfId="0" applyFont="1" applyFill="1" applyBorder="1" applyAlignment="1">
      <alignment horizontal="center" vertical="center"/>
    </xf>
    <xf numFmtId="0" fontId="14" fillId="38" borderId="37" xfId="0" applyFont="1" applyFill="1" applyBorder="1" applyAlignment="1">
      <alignment horizontal="center" vertical="center" wrapText="1"/>
    </xf>
    <xf numFmtId="0" fontId="14" fillId="38" borderId="48" xfId="0" applyFont="1" applyFill="1" applyBorder="1" applyAlignment="1">
      <alignment horizontal="center" vertical="center" wrapText="1"/>
    </xf>
    <xf numFmtId="0" fontId="14" fillId="38" borderId="50" xfId="0" applyFont="1" applyFill="1" applyBorder="1" applyAlignment="1">
      <alignment horizontal="center" vertical="center" wrapText="1"/>
    </xf>
    <xf numFmtId="0" fontId="5" fillId="38" borderId="57" xfId="0" applyFont="1" applyFill="1" applyBorder="1" applyAlignment="1">
      <alignment horizontal="center" vertical="center" wrapText="1"/>
    </xf>
    <xf numFmtId="0" fontId="5" fillId="38" borderId="58" xfId="0" applyFont="1" applyFill="1" applyBorder="1" applyAlignment="1">
      <alignment horizontal="center" vertical="center" wrapText="1"/>
    </xf>
    <xf numFmtId="0" fontId="5" fillId="38" borderId="59" xfId="0" applyFont="1" applyFill="1" applyBorder="1" applyAlignment="1">
      <alignment horizontal="center" vertical="center" wrapText="1"/>
    </xf>
    <xf numFmtId="0" fontId="16" fillId="42" borderId="70" xfId="0" applyFont="1" applyFill="1" applyBorder="1" applyAlignment="1">
      <alignment horizontal="center" vertical="center"/>
    </xf>
    <xf numFmtId="0" fontId="16" fillId="42" borderId="71" xfId="0" applyFont="1" applyFill="1" applyBorder="1" applyAlignment="1">
      <alignment horizontal="center" vertical="center"/>
    </xf>
    <xf numFmtId="1" fontId="6" fillId="45" borderId="70" xfId="0" applyNumberFormat="1" applyFont="1" applyFill="1" applyBorder="1" applyAlignment="1">
      <alignment horizontal="center" vertical="center"/>
    </xf>
    <xf numFmtId="0" fontId="6" fillId="45" borderId="38" xfId="0" applyFont="1" applyFill="1" applyBorder="1" applyAlignment="1">
      <alignment horizontal="center" vertical="center"/>
    </xf>
    <xf numFmtId="0" fontId="6" fillId="45" borderId="71" xfId="0" applyFont="1" applyFill="1" applyBorder="1" applyAlignment="1">
      <alignment horizontal="center" vertical="center"/>
    </xf>
    <xf numFmtId="0" fontId="6" fillId="5" borderId="37" xfId="0" applyFont="1" applyFill="1" applyBorder="1" applyAlignment="1">
      <alignment horizontal="center" vertical="center"/>
    </xf>
    <xf numFmtId="0" fontId="6" fillId="5" borderId="48" xfId="0" applyFont="1" applyFill="1" applyBorder="1" applyAlignment="1">
      <alignment horizontal="center" vertical="center"/>
    </xf>
    <xf numFmtId="0" fontId="6" fillId="5" borderId="50" xfId="0" applyFont="1" applyFill="1" applyBorder="1" applyAlignment="1">
      <alignment horizontal="center" vertical="center"/>
    </xf>
    <xf numFmtId="0" fontId="23" fillId="46" borderId="70" xfId="0" applyFont="1" applyFill="1" applyBorder="1" applyAlignment="1">
      <alignment horizontal="center" vertical="center" wrapText="1"/>
    </xf>
    <xf numFmtId="0" fontId="23" fillId="46" borderId="38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 wrapText="1"/>
    </xf>
    <xf numFmtId="0" fontId="6" fillId="33" borderId="50" xfId="0" applyFont="1" applyFill="1" applyBorder="1" applyAlignment="1">
      <alignment horizontal="center" vertical="center" wrapText="1"/>
    </xf>
    <xf numFmtId="0" fontId="23" fillId="49" borderId="37" xfId="0" applyFont="1" applyFill="1" applyBorder="1" applyAlignment="1">
      <alignment horizontal="center" vertical="center" wrapText="1"/>
    </xf>
    <xf numFmtId="0" fontId="23" fillId="49" borderId="50" xfId="0" applyFont="1" applyFill="1" applyBorder="1" applyAlignment="1">
      <alignment horizontal="center" vertical="center" wrapText="1"/>
    </xf>
    <xf numFmtId="0" fontId="16" fillId="48" borderId="38" xfId="0" applyFont="1" applyFill="1" applyBorder="1" applyAlignment="1">
      <alignment horizontal="center" vertical="center"/>
    </xf>
    <xf numFmtId="0" fontId="6" fillId="33" borderId="70" xfId="0" applyFont="1" applyFill="1" applyBorder="1" applyAlignment="1">
      <alignment horizontal="center" vertical="center"/>
    </xf>
    <xf numFmtId="0" fontId="20" fillId="0" borderId="71" xfId="0" applyFont="1" applyBorder="1" applyAlignment="1">
      <alignment horizontal="center" vertical="center"/>
    </xf>
    <xf numFmtId="0" fontId="6" fillId="45" borderId="70" xfId="0" applyFont="1" applyFill="1" applyBorder="1" applyAlignment="1">
      <alignment horizontal="center" vertical="center"/>
    </xf>
    <xf numFmtId="0" fontId="16" fillId="0" borderId="57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6" fillId="33" borderId="57" xfId="0" applyFont="1" applyFill="1" applyBorder="1" applyAlignment="1">
      <alignment horizontal="center" vertical="center"/>
    </xf>
    <xf numFmtId="0" fontId="6" fillId="33" borderId="58" xfId="0" applyFont="1" applyFill="1" applyBorder="1" applyAlignment="1">
      <alignment horizontal="center" vertical="center"/>
    </xf>
    <xf numFmtId="0" fontId="6" fillId="40" borderId="59" xfId="0" applyFont="1" applyFill="1" applyBorder="1" applyAlignment="1">
      <alignment horizontal="center" vertical="center"/>
    </xf>
    <xf numFmtId="0" fontId="7" fillId="33" borderId="76" xfId="0" applyFont="1" applyFill="1" applyBorder="1" applyAlignment="1">
      <alignment horizontal="center" vertical="center"/>
    </xf>
    <xf numFmtId="0" fontId="16" fillId="47" borderId="37" xfId="0" applyFont="1" applyFill="1" applyBorder="1" applyAlignment="1">
      <alignment horizontal="center" vertical="center"/>
    </xf>
    <xf numFmtId="0" fontId="16" fillId="47" borderId="48" xfId="0" applyFont="1" applyFill="1" applyBorder="1" applyAlignment="1">
      <alignment horizontal="center" vertical="center"/>
    </xf>
    <xf numFmtId="0" fontId="16" fillId="47" borderId="50" xfId="0" applyFont="1" applyFill="1" applyBorder="1" applyAlignment="1">
      <alignment horizontal="center" vertical="center"/>
    </xf>
    <xf numFmtId="0" fontId="14" fillId="33" borderId="70" xfId="0" applyFont="1" applyFill="1" applyBorder="1" applyAlignment="1">
      <alignment horizontal="center" vertical="center" wrapText="1"/>
    </xf>
    <xf numFmtId="0" fontId="14" fillId="33" borderId="38" xfId="0" applyFont="1" applyFill="1" applyBorder="1" applyAlignment="1">
      <alignment horizontal="center" vertical="center" wrapText="1"/>
    </xf>
    <xf numFmtId="0" fontId="16" fillId="48" borderId="70" xfId="0" applyFont="1" applyFill="1" applyBorder="1" applyAlignment="1">
      <alignment horizontal="center" vertical="center" wrapText="1"/>
    </xf>
    <xf numFmtId="0" fontId="16" fillId="48" borderId="38" xfId="0" applyFont="1" applyFill="1" applyBorder="1" applyAlignment="1">
      <alignment horizontal="center" vertical="center" wrapText="1"/>
    </xf>
    <xf numFmtId="1" fontId="16" fillId="39" borderId="70" xfId="0" applyNumberFormat="1" applyFont="1" applyFill="1" applyBorder="1" applyAlignment="1">
      <alignment horizontal="center" vertical="center"/>
    </xf>
    <xf numFmtId="0" fontId="16" fillId="39" borderId="71" xfId="0" applyFont="1" applyFill="1" applyBorder="1" applyAlignment="1">
      <alignment horizontal="center" vertical="center"/>
    </xf>
    <xf numFmtId="0" fontId="5" fillId="40" borderId="38" xfId="0" applyFont="1" applyFill="1" applyBorder="1" applyAlignment="1">
      <alignment horizontal="center" vertical="center" wrapText="1"/>
    </xf>
    <xf numFmtId="0" fontId="5" fillId="40" borderId="71" xfId="0" applyFont="1" applyFill="1" applyBorder="1" applyAlignment="1">
      <alignment horizontal="center" vertical="center" wrapText="1"/>
    </xf>
    <xf numFmtId="0" fontId="16" fillId="48" borderId="71" xfId="0" applyFont="1" applyFill="1" applyBorder="1" applyAlignment="1">
      <alignment horizontal="center" vertical="center" wrapText="1"/>
    </xf>
    <xf numFmtId="0" fontId="61" fillId="0" borderId="11" xfId="0" applyFont="1" applyBorder="1" applyAlignment="1">
      <alignment horizontal="left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Normalny_Plany ZARZ Zarządzanie zasobami ludzkimi st. PL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1"/>
  <sheetViews>
    <sheetView tabSelected="1" view="pageBreakPreview" zoomScaleSheetLayoutView="100" zoomScalePageLayoutView="0" workbookViewId="0" topLeftCell="A6">
      <selection activeCell="B20" sqref="B20"/>
    </sheetView>
  </sheetViews>
  <sheetFormatPr defaultColWidth="8.8515625" defaultRowHeight="12.75"/>
  <cols>
    <col min="1" max="1" width="3.8515625" style="175" bestFit="1" customWidth="1"/>
    <col min="2" max="2" width="56.57421875" style="50" customWidth="1"/>
    <col min="3" max="3" width="15.28125" style="50" customWidth="1"/>
    <col min="4" max="4" width="9.00390625" style="50" customWidth="1"/>
    <col min="5" max="5" width="9.7109375" style="50" bestFit="1" customWidth="1"/>
    <col min="6" max="6" width="9.7109375" style="50" customWidth="1"/>
    <col min="7" max="7" width="6.00390625" style="50" customWidth="1"/>
    <col min="8" max="9" width="8.421875" style="50" bestFit="1" customWidth="1"/>
    <col min="10" max="10" width="6.7109375" style="50" customWidth="1"/>
    <col min="11" max="12" width="8.421875" style="50" bestFit="1" customWidth="1"/>
    <col min="13" max="13" width="6.421875" style="50" customWidth="1"/>
    <col min="14" max="15" width="8.421875" style="50" bestFit="1" customWidth="1"/>
    <col min="16" max="16" width="6.8515625" style="50" customWidth="1"/>
    <col min="17" max="18" width="8.421875" style="50" bestFit="1" customWidth="1"/>
    <col min="19" max="19" width="6.8515625" style="50" customWidth="1"/>
    <col min="20" max="16384" width="8.8515625" style="50" customWidth="1"/>
  </cols>
  <sheetData>
    <row r="1" spans="1:19" ht="12.75">
      <c r="A1" s="296" t="s">
        <v>97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8"/>
    </row>
    <row r="2" spans="1:19" ht="87" customHeight="1" thickBot="1">
      <c r="A2" s="299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1"/>
    </row>
    <row r="3" spans="1:19" ht="13.5" thickBot="1">
      <c r="A3" s="278" t="s">
        <v>0</v>
      </c>
      <c r="B3" s="304" t="s">
        <v>15</v>
      </c>
      <c r="C3" s="304" t="s">
        <v>16</v>
      </c>
      <c r="D3" s="304" t="s">
        <v>17</v>
      </c>
      <c r="E3" s="304" t="s">
        <v>1</v>
      </c>
      <c r="F3" s="304" t="s">
        <v>89</v>
      </c>
      <c r="G3" s="304" t="s">
        <v>58</v>
      </c>
      <c r="H3" s="290" t="s">
        <v>19</v>
      </c>
      <c r="I3" s="291"/>
      <c r="J3" s="307"/>
      <c r="K3" s="290" t="s">
        <v>20</v>
      </c>
      <c r="L3" s="291"/>
      <c r="M3" s="307"/>
      <c r="N3" s="290" t="s">
        <v>21</v>
      </c>
      <c r="O3" s="291"/>
      <c r="P3" s="307"/>
      <c r="Q3" s="290" t="s">
        <v>22</v>
      </c>
      <c r="R3" s="291"/>
      <c r="S3" s="307"/>
    </row>
    <row r="4" spans="1:19" ht="13.5" customHeight="1">
      <c r="A4" s="302"/>
      <c r="B4" s="305"/>
      <c r="C4" s="305"/>
      <c r="D4" s="305"/>
      <c r="E4" s="305"/>
      <c r="F4" s="305"/>
      <c r="G4" s="305"/>
      <c r="H4" s="310" t="s">
        <v>24</v>
      </c>
      <c r="I4" s="312" t="s">
        <v>25</v>
      </c>
      <c r="J4" s="308" t="s">
        <v>1</v>
      </c>
      <c r="K4" s="310" t="s">
        <v>24</v>
      </c>
      <c r="L4" s="312" t="s">
        <v>25</v>
      </c>
      <c r="M4" s="308" t="s">
        <v>1</v>
      </c>
      <c r="N4" s="316" t="s">
        <v>24</v>
      </c>
      <c r="O4" s="315" t="s">
        <v>25</v>
      </c>
      <c r="P4" s="314" t="s">
        <v>1</v>
      </c>
      <c r="Q4" s="310" t="s">
        <v>24</v>
      </c>
      <c r="R4" s="312" t="s">
        <v>25</v>
      </c>
      <c r="S4" s="308" t="s">
        <v>1</v>
      </c>
    </row>
    <row r="5" spans="1:19" ht="95.25" customHeight="1" thickBot="1">
      <c r="A5" s="303"/>
      <c r="B5" s="306"/>
      <c r="C5" s="306"/>
      <c r="D5" s="306"/>
      <c r="E5" s="306"/>
      <c r="F5" s="306"/>
      <c r="G5" s="306"/>
      <c r="H5" s="311"/>
      <c r="I5" s="313"/>
      <c r="J5" s="309"/>
      <c r="K5" s="311"/>
      <c r="L5" s="313"/>
      <c r="M5" s="309"/>
      <c r="N5" s="311"/>
      <c r="O5" s="313"/>
      <c r="P5" s="309"/>
      <c r="Q5" s="311"/>
      <c r="R5" s="313"/>
      <c r="S5" s="309"/>
    </row>
    <row r="6" spans="1:19" ht="13.5" thickBot="1">
      <c r="A6" s="58" t="s">
        <v>28</v>
      </c>
      <c r="B6" s="8" t="s">
        <v>13</v>
      </c>
      <c r="C6" s="9">
        <f>SUM(C7:C9)</f>
        <v>195</v>
      </c>
      <c r="D6" s="10">
        <f>SUM(D7:D9)</f>
        <v>80</v>
      </c>
      <c r="E6" s="9">
        <v>13</v>
      </c>
      <c r="F6" s="106">
        <f>SUM(F7:F9)</f>
        <v>0</v>
      </c>
      <c r="G6" s="9"/>
      <c r="H6" s="11">
        <f aca="true" t="shared" si="0" ref="H6:S6">SUM(H7:H9)</f>
        <v>45</v>
      </c>
      <c r="I6" s="11">
        <f t="shared" si="0"/>
        <v>60</v>
      </c>
      <c r="J6" s="12">
        <f t="shared" si="0"/>
        <v>6</v>
      </c>
      <c r="K6" s="11">
        <f t="shared" si="0"/>
        <v>0</v>
      </c>
      <c r="L6" s="11">
        <f t="shared" si="0"/>
        <v>30</v>
      </c>
      <c r="M6" s="12">
        <f t="shared" si="0"/>
        <v>1</v>
      </c>
      <c r="N6" s="11">
        <f t="shared" si="0"/>
        <v>0</v>
      </c>
      <c r="O6" s="11">
        <f t="shared" si="0"/>
        <v>30</v>
      </c>
      <c r="P6" s="12">
        <f t="shared" si="0"/>
        <v>1</v>
      </c>
      <c r="Q6" s="11">
        <f t="shared" si="0"/>
        <v>0</v>
      </c>
      <c r="R6" s="11">
        <f t="shared" si="0"/>
        <v>30</v>
      </c>
      <c r="S6" s="13">
        <f t="shared" si="0"/>
        <v>2</v>
      </c>
    </row>
    <row r="7" spans="1:19" ht="12.75">
      <c r="A7" s="266">
        <v>1</v>
      </c>
      <c r="B7" s="1" t="s">
        <v>77</v>
      </c>
      <c r="C7" s="2">
        <v>45</v>
      </c>
      <c r="D7" s="260">
        <v>30</v>
      </c>
      <c r="E7" s="249">
        <v>3</v>
      </c>
      <c r="F7" s="218">
        <v>0</v>
      </c>
      <c r="G7" s="40" t="s">
        <v>4</v>
      </c>
      <c r="H7" s="47">
        <v>30</v>
      </c>
      <c r="I7" s="48">
        <v>15</v>
      </c>
      <c r="J7" s="239">
        <v>3</v>
      </c>
      <c r="K7" s="166"/>
      <c r="L7" s="167"/>
      <c r="M7" s="168"/>
      <c r="N7" s="166"/>
      <c r="O7" s="167"/>
      <c r="P7" s="168"/>
      <c r="Q7" s="166"/>
      <c r="R7" s="167"/>
      <c r="S7" s="168"/>
    </row>
    <row r="8" spans="1:19" ht="12.75">
      <c r="A8" s="4">
        <v>2</v>
      </c>
      <c r="B8" s="1" t="s">
        <v>78</v>
      </c>
      <c r="C8" s="2">
        <v>30</v>
      </c>
      <c r="D8" s="260">
        <v>20</v>
      </c>
      <c r="E8" s="249">
        <v>2</v>
      </c>
      <c r="F8" s="219">
        <v>0</v>
      </c>
      <c r="G8" s="41" t="s">
        <v>4</v>
      </c>
      <c r="H8" s="49">
        <v>15</v>
      </c>
      <c r="I8" s="3">
        <v>15</v>
      </c>
      <c r="J8" s="240">
        <v>2</v>
      </c>
      <c r="K8" s="142"/>
      <c r="L8" s="170"/>
      <c r="M8" s="171"/>
      <c r="N8" s="142"/>
      <c r="O8" s="170"/>
      <c r="P8" s="171"/>
      <c r="Q8" s="142"/>
      <c r="R8" s="170"/>
      <c r="S8" s="171"/>
    </row>
    <row r="9" spans="1:19" ht="15" customHeight="1" thickBot="1">
      <c r="A9" s="52">
        <v>3</v>
      </c>
      <c r="B9" s="37" t="s">
        <v>79</v>
      </c>
      <c r="C9" s="29">
        <v>120</v>
      </c>
      <c r="D9" s="257">
        <v>30</v>
      </c>
      <c r="E9" s="233">
        <v>5</v>
      </c>
      <c r="F9" s="121">
        <v>0</v>
      </c>
      <c r="G9" s="42" t="s">
        <v>87</v>
      </c>
      <c r="H9" s="179"/>
      <c r="I9" s="22">
        <v>30</v>
      </c>
      <c r="J9" s="238">
        <v>1</v>
      </c>
      <c r="K9" s="215"/>
      <c r="L9" s="6">
        <v>30</v>
      </c>
      <c r="M9" s="242">
        <v>1</v>
      </c>
      <c r="N9" s="216"/>
      <c r="O9" s="22">
        <v>30</v>
      </c>
      <c r="P9" s="238">
        <v>1</v>
      </c>
      <c r="Q9" s="215"/>
      <c r="R9" s="6">
        <v>30</v>
      </c>
      <c r="S9" s="240">
        <v>2</v>
      </c>
    </row>
    <row r="10" spans="1:19" ht="13.5" thickBot="1">
      <c r="A10" s="58" t="s">
        <v>29</v>
      </c>
      <c r="B10" s="8" t="s">
        <v>14</v>
      </c>
      <c r="C10" s="9">
        <f>SUM(C11:C27)</f>
        <v>765</v>
      </c>
      <c r="D10" s="10">
        <f>SUM(D11:D27)</f>
        <v>610</v>
      </c>
      <c r="E10" s="9">
        <f>SUM(E11:E27)</f>
        <v>55</v>
      </c>
      <c r="F10" s="9">
        <f>SUM(F11:F27)</f>
        <v>18</v>
      </c>
      <c r="G10" s="10"/>
      <c r="H10" s="16">
        <f aca="true" t="shared" si="1" ref="H10:S10">SUM(H11:H27)</f>
        <v>180</v>
      </c>
      <c r="I10" s="16">
        <f t="shared" si="1"/>
        <v>135</v>
      </c>
      <c r="J10" s="8">
        <f t="shared" si="1"/>
        <v>22</v>
      </c>
      <c r="K10" s="16">
        <f t="shared" si="1"/>
        <v>75</v>
      </c>
      <c r="L10" s="16">
        <f t="shared" si="1"/>
        <v>120</v>
      </c>
      <c r="M10" s="8">
        <f t="shared" si="1"/>
        <v>15</v>
      </c>
      <c r="N10" s="16">
        <f t="shared" si="1"/>
        <v>90</v>
      </c>
      <c r="O10" s="16">
        <f t="shared" si="1"/>
        <v>165</v>
      </c>
      <c r="P10" s="8">
        <f t="shared" si="1"/>
        <v>18</v>
      </c>
      <c r="Q10" s="16">
        <f t="shared" si="1"/>
        <v>0</v>
      </c>
      <c r="R10" s="16">
        <f t="shared" si="1"/>
        <v>0</v>
      </c>
      <c r="S10" s="17">
        <f t="shared" si="1"/>
        <v>0</v>
      </c>
    </row>
    <row r="11" spans="1:19" ht="12.75">
      <c r="A11" s="264">
        <v>4</v>
      </c>
      <c r="B11" s="53" t="s">
        <v>44</v>
      </c>
      <c r="C11" s="87">
        <v>60</v>
      </c>
      <c r="D11" s="258">
        <v>65</v>
      </c>
      <c r="E11" s="233">
        <v>5</v>
      </c>
      <c r="F11" s="220">
        <v>0</v>
      </c>
      <c r="G11" s="125" t="s">
        <v>2</v>
      </c>
      <c r="H11" s="124">
        <v>30</v>
      </c>
      <c r="I11" s="14">
        <v>30</v>
      </c>
      <c r="J11" s="239">
        <v>5</v>
      </c>
      <c r="K11" s="142"/>
      <c r="L11" s="143"/>
      <c r="M11" s="144"/>
      <c r="N11" s="142"/>
      <c r="O11" s="143"/>
      <c r="P11" s="143"/>
      <c r="Q11" s="166"/>
      <c r="R11" s="167"/>
      <c r="S11" s="168"/>
    </row>
    <row r="12" spans="1:19" ht="12.75">
      <c r="A12" s="265">
        <v>5</v>
      </c>
      <c r="B12" s="55" t="s">
        <v>9</v>
      </c>
      <c r="C12" s="87">
        <v>45</v>
      </c>
      <c r="D12" s="256">
        <v>30</v>
      </c>
      <c r="E12" s="233">
        <v>3</v>
      </c>
      <c r="F12" s="120">
        <v>0</v>
      </c>
      <c r="G12" s="127" t="s">
        <v>4</v>
      </c>
      <c r="H12" s="34">
        <v>30</v>
      </c>
      <c r="I12" s="15">
        <v>15</v>
      </c>
      <c r="J12" s="240">
        <v>3</v>
      </c>
      <c r="K12" s="142"/>
      <c r="L12" s="143"/>
      <c r="M12" s="144"/>
      <c r="N12" s="142"/>
      <c r="O12" s="143"/>
      <c r="P12" s="143"/>
      <c r="Q12" s="142"/>
      <c r="R12" s="143"/>
      <c r="S12" s="144"/>
    </row>
    <row r="13" spans="1:19" ht="12.75">
      <c r="A13" s="4">
        <v>6</v>
      </c>
      <c r="B13" s="55" t="s">
        <v>7</v>
      </c>
      <c r="C13" s="87">
        <v>45</v>
      </c>
      <c r="D13" s="256">
        <v>30</v>
      </c>
      <c r="E13" s="233">
        <v>3</v>
      </c>
      <c r="F13" s="120">
        <v>0</v>
      </c>
      <c r="G13" s="127" t="s">
        <v>4</v>
      </c>
      <c r="H13" s="34">
        <v>30</v>
      </c>
      <c r="I13" s="15">
        <v>15</v>
      </c>
      <c r="J13" s="240">
        <v>3</v>
      </c>
      <c r="K13" s="174"/>
      <c r="L13" s="174"/>
      <c r="M13" s="174"/>
      <c r="N13" s="142"/>
      <c r="O13" s="143"/>
      <c r="P13" s="143"/>
      <c r="Q13" s="142"/>
      <c r="R13" s="143"/>
      <c r="S13" s="144"/>
    </row>
    <row r="14" spans="1:19" ht="12.75">
      <c r="A14" s="4">
        <v>7</v>
      </c>
      <c r="B14" s="55" t="s">
        <v>69</v>
      </c>
      <c r="C14" s="87">
        <v>45</v>
      </c>
      <c r="D14" s="256">
        <v>30</v>
      </c>
      <c r="E14" s="233">
        <v>3</v>
      </c>
      <c r="F14" s="120">
        <v>0</v>
      </c>
      <c r="G14" s="127" t="s">
        <v>4</v>
      </c>
      <c r="H14" s="34">
        <v>30</v>
      </c>
      <c r="I14" s="15">
        <v>15</v>
      </c>
      <c r="J14" s="240">
        <v>3</v>
      </c>
      <c r="K14" s="142"/>
      <c r="L14" s="143"/>
      <c r="M14" s="144"/>
      <c r="N14" s="142"/>
      <c r="O14" s="143"/>
      <c r="P14" s="143"/>
      <c r="Q14" s="142"/>
      <c r="R14" s="143"/>
      <c r="S14" s="144"/>
    </row>
    <row r="15" spans="1:19" ht="12.75">
      <c r="A15" s="4">
        <v>8</v>
      </c>
      <c r="B15" s="55" t="s">
        <v>73</v>
      </c>
      <c r="C15" s="88">
        <v>45</v>
      </c>
      <c r="D15" s="256">
        <v>30</v>
      </c>
      <c r="E15" s="250">
        <v>3</v>
      </c>
      <c r="F15" s="120">
        <v>0</v>
      </c>
      <c r="G15" s="127" t="s">
        <v>4</v>
      </c>
      <c r="H15" s="35">
        <v>15</v>
      </c>
      <c r="I15" s="18">
        <v>30</v>
      </c>
      <c r="J15" s="241">
        <v>3</v>
      </c>
      <c r="K15" s="142"/>
      <c r="L15" s="143"/>
      <c r="M15" s="144"/>
      <c r="N15" s="142"/>
      <c r="O15" s="143"/>
      <c r="P15" s="143"/>
      <c r="Q15" s="142"/>
      <c r="R15" s="143"/>
      <c r="S15" s="144"/>
    </row>
    <row r="16" spans="1:19" ht="12.75">
      <c r="A16" s="130">
        <v>9</v>
      </c>
      <c r="B16" s="55" t="s">
        <v>71</v>
      </c>
      <c r="C16" s="88">
        <v>30</v>
      </c>
      <c r="D16" s="256">
        <v>20</v>
      </c>
      <c r="E16" s="250">
        <v>2</v>
      </c>
      <c r="F16" s="120">
        <v>0</v>
      </c>
      <c r="G16" s="127" t="s">
        <v>4</v>
      </c>
      <c r="H16" s="34">
        <v>15</v>
      </c>
      <c r="I16" s="15">
        <v>15</v>
      </c>
      <c r="J16" s="242">
        <v>2</v>
      </c>
      <c r="K16" s="169"/>
      <c r="L16" s="170"/>
      <c r="M16" s="171"/>
      <c r="N16" s="142"/>
      <c r="O16" s="143"/>
      <c r="P16" s="143"/>
      <c r="Q16" s="142"/>
      <c r="R16" s="143"/>
      <c r="S16" s="144"/>
    </row>
    <row r="17" spans="1:19" ht="12.75">
      <c r="A17" s="4">
        <v>10</v>
      </c>
      <c r="B17" s="55" t="s">
        <v>5</v>
      </c>
      <c r="C17" s="87">
        <v>75</v>
      </c>
      <c r="D17" s="256">
        <v>75</v>
      </c>
      <c r="E17" s="233">
        <v>6</v>
      </c>
      <c r="F17" s="120">
        <v>0</v>
      </c>
      <c r="G17" s="126" t="s">
        <v>95</v>
      </c>
      <c r="H17" s="34">
        <v>30</v>
      </c>
      <c r="I17" s="15">
        <v>15</v>
      </c>
      <c r="J17" s="240">
        <v>3</v>
      </c>
      <c r="K17" s="44">
        <v>15</v>
      </c>
      <c r="L17" s="15">
        <v>15</v>
      </c>
      <c r="M17" s="240">
        <v>3</v>
      </c>
      <c r="N17" s="142"/>
      <c r="O17" s="143"/>
      <c r="P17" s="143"/>
      <c r="Q17" s="142"/>
      <c r="R17" s="143"/>
      <c r="S17" s="144"/>
    </row>
    <row r="18" spans="1:19" ht="12.75">
      <c r="A18" s="136">
        <v>11</v>
      </c>
      <c r="B18" s="55" t="s">
        <v>3</v>
      </c>
      <c r="C18" s="87">
        <v>45</v>
      </c>
      <c r="D18" s="256">
        <v>55</v>
      </c>
      <c r="E18" s="233">
        <v>4</v>
      </c>
      <c r="F18" s="120">
        <v>3</v>
      </c>
      <c r="G18" s="126" t="s">
        <v>2</v>
      </c>
      <c r="H18" s="140"/>
      <c r="I18" s="140"/>
      <c r="J18" s="141"/>
      <c r="K18" s="34">
        <v>15</v>
      </c>
      <c r="L18" s="134">
        <v>30</v>
      </c>
      <c r="M18" s="242">
        <v>4</v>
      </c>
      <c r="N18" s="142"/>
      <c r="O18" s="143"/>
      <c r="P18" s="143"/>
      <c r="Q18" s="142"/>
      <c r="R18" s="143"/>
      <c r="S18" s="144"/>
    </row>
    <row r="19" spans="1:19" ht="12.75">
      <c r="A19" s="136">
        <v>12</v>
      </c>
      <c r="B19" s="55" t="s">
        <v>11</v>
      </c>
      <c r="C19" s="87">
        <v>45</v>
      </c>
      <c r="D19" s="256">
        <v>30</v>
      </c>
      <c r="E19" s="233">
        <v>3</v>
      </c>
      <c r="F19" s="120">
        <v>2</v>
      </c>
      <c r="G19" s="127" t="s">
        <v>4</v>
      </c>
      <c r="H19" s="143"/>
      <c r="I19" s="143"/>
      <c r="J19" s="144"/>
      <c r="K19" s="34">
        <v>15</v>
      </c>
      <c r="L19" s="134">
        <v>30</v>
      </c>
      <c r="M19" s="242">
        <v>3</v>
      </c>
      <c r="N19" s="142"/>
      <c r="O19" s="143"/>
      <c r="P19" s="143"/>
      <c r="Q19" s="142"/>
      <c r="R19" s="143"/>
      <c r="S19" s="144"/>
    </row>
    <row r="20" spans="1:19" ht="12.75">
      <c r="A20" s="136">
        <v>13</v>
      </c>
      <c r="B20" s="50" t="s">
        <v>112</v>
      </c>
      <c r="C20" s="87">
        <v>45</v>
      </c>
      <c r="D20" s="256">
        <v>30</v>
      </c>
      <c r="E20" s="233">
        <v>3</v>
      </c>
      <c r="F20" s="120">
        <v>2</v>
      </c>
      <c r="G20" s="128" t="s">
        <v>4</v>
      </c>
      <c r="H20" s="143"/>
      <c r="I20" s="143"/>
      <c r="J20" s="144"/>
      <c r="K20" s="34">
        <v>15</v>
      </c>
      <c r="L20" s="134">
        <v>30</v>
      </c>
      <c r="M20" s="242">
        <v>3</v>
      </c>
      <c r="N20" s="142"/>
      <c r="O20" s="143"/>
      <c r="P20" s="143"/>
      <c r="Q20" s="142"/>
      <c r="R20" s="143"/>
      <c r="S20" s="144"/>
    </row>
    <row r="21" spans="1:19" ht="12.75">
      <c r="A21" s="4">
        <v>14</v>
      </c>
      <c r="B21" s="55" t="s">
        <v>72</v>
      </c>
      <c r="C21" s="88">
        <f>H21+I21+K21+L21+N21+O21+Q21+R21</f>
        <v>30</v>
      </c>
      <c r="D21" s="259">
        <v>20</v>
      </c>
      <c r="E21" s="250">
        <v>2</v>
      </c>
      <c r="F21" s="221">
        <v>0</v>
      </c>
      <c r="G21" s="128" t="s">
        <v>4</v>
      </c>
      <c r="H21" s="143"/>
      <c r="I21" s="143"/>
      <c r="J21" s="144"/>
      <c r="K21" s="34">
        <v>15</v>
      </c>
      <c r="L21" s="15">
        <v>15</v>
      </c>
      <c r="M21" s="242">
        <v>2</v>
      </c>
      <c r="N21" s="169"/>
      <c r="O21" s="170"/>
      <c r="P21" s="170"/>
      <c r="Q21" s="142"/>
      <c r="R21" s="143"/>
      <c r="S21" s="144"/>
    </row>
    <row r="22" spans="1:19" ht="26.25">
      <c r="A22" s="136">
        <v>15</v>
      </c>
      <c r="B22" s="55" t="s">
        <v>12</v>
      </c>
      <c r="C22" s="87">
        <v>45</v>
      </c>
      <c r="D22" s="256">
        <v>55</v>
      </c>
      <c r="E22" s="233">
        <v>4</v>
      </c>
      <c r="F22" s="120">
        <v>3</v>
      </c>
      <c r="G22" s="126" t="s">
        <v>2</v>
      </c>
      <c r="H22" s="143"/>
      <c r="I22" s="143"/>
      <c r="J22" s="144"/>
      <c r="K22" s="139"/>
      <c r="L22" s="140"/>
      <c r="M22" s="141"/>
      <c r="N22" s="44">
        <v>15</v>
      </c>
      <c r="O22" s="134">
        <v>30</v>
      </c>
      <c r="P22" s="242">
        <v>4</v>
      </c>
      <c r="Q22" s="142"/>
      <c r="R22" s="143"/>
      <c r="S22" s="144"/>
    </row>
    <row r="23" spans="1:19" ht="12.75">
      <c r="A23" s="136">
        <v>16</v>
      </c>
      <c r="B23" s="55" t="s">
        <v>45</v>
      </c>
      <c r="C23" s="87">
        <v>45</v>
      </c>
      <c r="D23" s="256">
        <v>30</v>
      </c>
      <c r="E23" s="233">
        <v>3</v>
      </c>
      <c r="F23" s="120">
        <v>2</v>
      </c>
      <c r="G23" s="127" t="s">
        <v>4</v>
      </c>
      <c r="H23" s="143"/>
      <c r="I23" s="143"/>
      <c r="J23" s="144"/>
      <c r="K23" s="142"/>
      <c r="L23" s="143"/>
      <c r="M23" s="144"/>
      <c r="N23" s="44">
        <v>15</v>
      </c>
      <c r="O23" s="134">
        <v>30</v>
      </c>
      <c r="P23" s="242">
        <v>3</v>
      </c>
      <c r="Q23" s="142"/>
      <c r="R23" s="143"/>
      <c r="S23" s="144"/>
    </row>
    <row r="24" spans="1:19" ht="12.75">
      <c r="A24" s="136">
        <v>17</v>
      </c>
      <c r="B24" s="55" t="s">
        <v>6</v>
      </c>
      <c r="C24" s="87">
        <v>45</v>
      </c>
      <c r="D24" s="256">
        <v>30</v>
      </c>
      <c r="E24" s="233">
        <v>3</v>
      </c>
      <c r="F24" s="120">
        <v>2</v>
      </c>
      <c r="G24" s="127" t="s">
        <v>4</v>
      </c>
      <c r="H24" s="143"/>
      <c r="I24" s="143"/>
      <c r="J24" s="144"/>
      <c r="K24" s="142"/>
      <c r="L24" s="143"/>
      <c r="M24" s="144"/>
      <c r="N24" s="44">
        <v>15</v>
      </c>
      <c r="O24" s="134">
        <v>30</v>
      </c>
      <c r="P24" s="242">
        <v>3</v>
      </c>
      <c r="Q24" s="142"/>
      <c r="R24" s="143"/>
      <c r="S24" s="144"/>
    </row>
    <row r="25" spans="1:19" ht="12.75">
      <c r="A25" s="136">
        <v>18</v>
      </c>
      <c r="B25" s="55" t="s">
        <v>10</v>
      </c>
      <c r="C25" s="88">
        <v>45</v>
      </c>
      <c r="D25" s="259">
        <v>30</v>
      </c>
      <c r="E25" s="250">
        <v>3</v>
      </c>
      <c r="F25" s="221">
        <v>2</v>
      </c>
      <c r="G25" s="127" t="s">
        <v>4</v>
      </c>
      <c r="H25" s="143"/>
      <c r="I25" s="143"/>
      <c r="J25" s="144"/>
      <c r="K25" s="142"/>
      <c r="L25" s="143"/>
      <c r="M25" s="144"/>
      <c r="N25" s="44">
        <v>15</v>
      </c>
      <c r="O25" s="134">
        <v>30</v>
      </c>
      <c r="P25" s="242">
        <v>3</v>
      </c>
      <c r="Q25" s="142"/>
      <c r="R25" s="143"/>
      <c r="S25" s="144"/>
    </row>
    <row r="26" spans="1:19" ht="12.75">
      <c r="A26" s="138">
        <v>19</v>
      </c>
      <c r="B26" s="55" t="s">
        <v>46</v>
      </c>
      <c r="C26" s="87">
        <v>45</v>
      </c>
      <c r="D26" s="256">
        <v>30</v>
      </c>
      <c r="E26" s="233">
        <v>3</v>
      </c>
      <c r="F26" s="120">
        <v>2</v>
      </c>
      <c r="G26" s="127" t="s">
        <v>4</v>
      </c>
      <c r="H26" s="143"/>
      <c r="I26" s="143"/>
      <c r="J26" s="144"/>
      <c r="K26" s="142"/>
      <c r="L26" s="143"/>
      <c r="M26" s="144"/>
      <c r="N26" s="34">
        <v>15</v>
      </c>
      <c r="O26" s="134">
        <v>30</v>
      </c>
      <c r="P26" s="242">
        <v>3</v>
      </c>
      <c r="Q26" s="142"/>
      <c r="R26" s="143"/>
      <c r="S26" s="144"/>
    </row>
    <row r="27" spans="1:19" ht="13.5" thickBot="1">
      <c r="A27" s="4">
        <v>20</v>
      </c>
      <c r="B27" s="55" t="s">
        <v>8</v>
      </c>
      <c r="C27" s="87">
        <v>30</v>
      </c>
      <c r="D27" s="256">
        <v>20</v>
      </c>
      <c r="E27" s="233">
        <v>2</v>
      </c>
      <c r="F27" s="120">
        <v>0</v>
      </c>
      <c r="G27" s="127" t="s">
        <v>4</v>
      </c>
      <c r="H27" s="143"/>
      <c r="I27" s="143"/>
      <c r="J27" s="144"/>
      <c r="K27" s="142"/>
      <c r="L27" s="143"/>
      <c r="M27" s="144"/>
      <c r="N27" s="44">
        <v>15</v>
      </c>
      <c r="O27" s="15">
        <v>15</v>
      </c>
      <c r="P27" s="242">
        <v>2</v>
      </c>
      <c r="Q27" s="145"/>
      <c r="R27" s="146"/>
      <c r="S27" s="147"/>
    </row>
    <row r="28" spans="1:19" ht="26.25" thickBot="1">
      <c r="A28" s="60" t="s">
        <v>30</v>
      </c>
      <c r="B28" s="51" t="s">
        <v>109</v>
      </c>
      <c r="C28" s="9">
        <f>SUM(C29:C40)</f>
        <v>585</v>
      </c>
      <c r="D28" s="10">
        <f>SUM(D29:D40)</f>
        <v>490</v>
      </c>
      <c r="E28" s="9">
        <f>SUM(E29:E40)</f>
        <v>43</v>
      </c>
      <c r="F28" s="9">
        <f>SUM(F29:F40)</f>
        <v>17</v>
      </c>
      <c r="G28" s="10"/>
      <c r="H28" s="10">
        <f aca="true" t="shared" si="2" ref="H28:R28">SUM(H29:H40)</f>
        <v>15</v>
      </c>
      <c r="I28" s="10">
        <f t="shared" si="2"/>
        <v>15</v>
      </c>
      <c r="J28" s="19">
        <f t="shared" si="2"/>
        <v>2</v>
      </c>
      <c r="K28" s="10">
        <f t="shared" si="2"/>
        <v>75</v>
      </c>
      <c r="L28" s="10">
        <f t="shared" si="2"/>
        <v>135</v>
      </c>
      <c r="M28" s="19">
        <f t="shared" si="2"/>
        <v>14</v>
      </c>
      <c r="N28" s="10">
        <f t="shared" si="2"/>
        <v>30</v>
      </c>
      <c r="O28" s="10">
        <f t="shared" si="2"/>
        <v>105</v>
      </c>
      <c r="P28" s="19">
        <f t="shared" si="2"/>
        <v>11</v>
      </c>
      <c r="Q28" s="10">
        <f t="shared" si="2"/>
        <v>45</v>
      </c>
      <c r="R28" s="10">
        <f t="shared" si="2"/>
        <v>165</v>
      </c>
      <c r="S28" s="19">
        <f>SUM(S29:S41)</f>
        <v>28</v>
      </c>
    </row>
    <row r="29" spans="1:19" ht="12.75">
      <c r="A29" s="271">
        <v>21</v>
      </c>
      <c r="B29" s="53" t="s">
        <v>60</v>
      </c>
      <c r="C29" s="89">
        <v>30</v>
      </c>
      <c r="D29" s="258">
        <v>20</v>
      </c>
      <c r="E29" s="251">
        <v>2</v>
      </c>
      <c r="F29" s="220">
        <v>0</v>
      </c>
      <c r="G29" s="54" t="s">
        <v>4</v>
      </c>
      <c r="H29" s="43">
        <v>15</v>
      </c>
      <c r="I29" s="20">
        <v>15</v>
      </c>
      <c r="J29" s="239">
        <v>2</v>
      </c>
      <c r="K29" s="163"/>
      <c r="L29" s="164"/>
      <c r="M29" s="165"/>
      <c r="N29" s="166"/>
      <c r="O29" s="167"/>
      <c r="P29" s="168"/>
      <c r="Q29" s="166"/>
      <c r="R29" s="167"/>
      <c r="S29" s="168"/>
    </row>
    <row r="30" spans="1:19" ht="12.75">
      <c r="A30" s="130">
        <v>22</v>
      </c>
      <c r="B30" s="61" t="s">
        <v>59</v>
      </c>
      <c r="C30" s="87">
        <v>45</v>
      </c>
      <c r="D30" s="256">
        <v>30</v>
      </c>
      <c r="E30" s="252">
        <v>3</v>
      </c>
      <c r="F30" s="222">
        <v>0</v>
      </c>
      <c r="G30" s="56" t="s">
        <v>4</v>
      </c>
      <c r="H30" s="139"/>
      <c r="I30" s="140"/>
      <c r="J30" s="141"/>
      <c r="K30" s="5">
        <v>15</v>
      </c>
      <c r="L30" s="6">
        <v>30</v>
      </c>
      <c r="M30" s="242">
        <v>3</v>
      </c>
      <c r="N30" s="142"/>
      <c r="O30" s="143"/>
      <c r="P30" s="144"/>
      <c r="Q30" s="142"/>
      <c r="R30" s="143"/>
      <c r="S30" s="144"/>
    </row>
    <row r="31" spans="1:19" ht="12.75">
      <c r="A31" s="130">
        <v>23</v>
      </c>
      <c r="B31" s="55" t="s">
        <v>36</v>
      </c>
      <c r="C31" s="87">
        <v>45</v>
      </c>
      <c r="D31" s="256">
        <v>30</v>
      </c>
      <c r="E31" s="252">
        <v>3</v>
      </c>
      <c r="F31" s="222">
        <v>0</v>
      </c>
      <c r="G31" s="56" t="s">
        <v>4</v>
      </c>
      <c r="H31" s="142"/>
      <c r="I31" s="143"/>
      <c r="J31" s="144"/>
      <c r="K31" s="5">
        <v>15</v>
      </c>
      <c r="L31" s="6">
        <v>30</v>
      </c>
      <c r="M31" s="242">
        <v>3</v>
      </c>
      <c r="N31" s="142"/>
      <c r="O31" s="143"/>
      <c r="P31" s="144"/>
      <c r="Q31" s="142"/>
      <c r="R31" s="143"/>
      <c r="S31" s="144"/>
    </row>
    <row r="32" spans="1:19" ht="12.75">
      <c r="A32" s="4">
        <v>24</v>
      </c>
      <c r="B32" s="61" t="s">
        <v>37</v>
      </c>
      <c r="C32" s="87">
        <v>30</v>
      </c>
      <c r="D32" s="256">
        <v>20</v>
      </c>
      <c r="E32" s="252">
        <v>2</v>
      </c>
      <c r="F32" s="222">
        <v>0</v>
      </c>
      <c r="G32" s="56" t="s">
        <v>4</v>
      </c>
      <c r="H32" s="142"/>
      <c r="I32" s="143"/>
      <c r="J32" s="144"/>
      <c r="K32" s="5">
        <v>15</v>
      </c>
      <c r="L32" s="6">
        <v>15</v>
      </c>
      <c r="M32" s="242">
        <v>2</v>
      </c>
      <c r="N32" s="142"/>
      <c r="O32" s="143"/>
      <c r="P32" s="144"/>
      <c r="Q32" s="142"/>
      <c r="R32" s="143"/>
      <c r="S32" s="144"/>
    </row>
    <row r="33" spans="1:19" ht="26.25">
      <c r="A33" s="136">
        <v>25</v>
      </c>
      <c r="B33" s="61" t="s">
        <v>38</v>
      </c>
      <c r="C33" s="87">
        <v>45</v>
      </c>
      <c r="D33" s="256">
        <v>30</v>
      </c>
      <c r="E33" s="252">
        <v>3</v>
      </c>
      <c r="F33" s="222">
        <v>2</v>
      </c>
      <c r="G33" s="56" t="s">
        <v>4</v>
      </c>
      <c r="H33" s="142"/>
      <c r="I33" s="143"/>
      <c r="J33" s="144"/>
      <c r="K33" s="5">
        <v>15</v>
      </c>
      <c r="L33" s="134">
        <v>30</v>
      </c>
      <c r="M33" s="242">
        <v>3</v>
      </c>
      <c r="N33" s="142"/>
      <c r="O33" s="143"/>
      <c r="P33" s="144"/>
      <c r="Q33" s="142"/>
      <c r="R33" s="143"/>
      <c r="S33" s="144"/>
    </row>
    <row r="34" spans="1:19" ht="12.75">
      <c r="A34" s="136">
        <v>26</v>
      </c>
      <c r="B34" s="55" t="s">
        <v>92</v>
      </c>
      <c r="C34" s="87">
        <v>45</v>
      </c>
      <c r="D34" s="256">
        <v>30</v>
      </c>
      <c r="E34" s="233">
        <v>3</v>
      </c>
      <c r="F34" s="120">
        <v>2</v>
      </c>
      <c r="G34" s="56" t="s">
        <v>4</v>
      </c>
      <c r="H34" s="142"/>
      <c r="I34" s="143"/>
      <c r="J34" s="144"/>
      <c r="K34" s="5">
        <v>15</v>
      </c>
      <c r="L34" s="134">
        <v>30</v>
      </c>
      <c r="M34" s="242">
        <v>3</v>
      </c>
      <c r="N34" s="169"/>
      <c r="O34" s="170"/>
      <c r="P34" s="171"/>
      <c r="Q34" s="142"/>
      <c r="R34" s="143"/>
      <c r="S34" s="144"/>
    </row>
    <row r="35" spans="1:19" ht="12.75">
      <c r="A35" s="136">
        <v>27</v>
      </c>
      <c r="B35" s="61" t="s">
        <v>43</v>
      </c>
      <c r="C35" s="87">
        <v>60</v>
      </c>
      <c r="D35" s="256">
        <v>40</v>
      </c>
      <c r="E35" s="252">
        <v>4</v>
      </c>
      <c r="F35" s="222">
        <v>3</v>
      </c>
      <c r="G35" s="56" t="s">
        <v>4</v>
      </c>
      <c r="H35" s="142"/>
      <c r="I35" s="143"/>
      <c r="J35" s="144"/>
      <c r="K35" s="139"/>
      <c r="L35" s="140"/>
      <c r="M35" s="141"/>
      <c r="N35" s="7">
        <v>30</v>
      </c>
      <c r="O35" s="6">
        <v>30</v>
      </c>
      <c r="P35" s="240">
        <v>4</v>
      </c>
      <c r="Q35" s="142"/>
      <c r="R35" s="143"/>
      <c r="S35" s="144"/>
    </row>
    <row r="36" spans="1:19" ht="12.75">
      <c r="A36" s="136">
        <v>28</v>
      </c>
      <c r="B36" s="55" t="s">
        <v>42</v>
      </c>
      <c r="C36" s="87">
        <v>30</v>
      </c>
      <c r="D36" s="256">
        <v>20</v>
      </c>
      <c r="E36" s="233">
        <v>2</v>
      </c>
      <c r="F36" s="120">
        <v>2</v>
      </c>
      <c r="G36" s="56" t="s">
        <v>4</v>
      </c>
      <c r="H36" s="142"/>
      <c r="I36" s="143"/>
      <c r="J36" s="144"/>
      <c r="K36" s="142"/>
      <c r="L36" s="143"/>
      <c r="M36" s="144"/>
      <c r="N36" s="5"/>
      <c r="O36" s="134">
        <v>30</v>
      </c>
      <c r="P36" s="240">
        <v>2</v>
      </c>
      <c r="Q36" s="142"/>
      <c r="R36" s="143"/>
      <c r="S36" s="144"/>
    </row>
    <row r="37" spans="1:19" ht="26.25">
      <c r="A37" s="136">
        <v>29</v>
      </c>
      <c r="B37" s="61" t="s">
        <v>39</v>
      </c>
      <c r="C37" s="87">
        <v>60</v>
      </c>
      <c r="D37" s="256">
        <v>40</v>
      </c>
      <c r="E37" s="252">
        <v>4</v>
      </c>
      <c r="F37" s="222">
        <v>3</v>
      </c>
      <c r="G37" s="56" t="s">
        <v>4</v>
      </c>
      <c r="H37" s="142"/>
      <c r="I37" s="143"/>
      <c r="J37" s="144"/>
      <c r="K37" s="142"/>
      <c r="L37" s="143"/>
      <c r="M37" s="144"/>
      <c r="N37" s="148"/>
      <c r="O37" s="149"/>
      <c r="P37" s="150"/>
      <c r="Q37" s="7">
        <v>15</v>
      </c>
      <c r="R37" s="134">
        <v>45</v>
      </c>
      <c r="S37" s="240">
        <v>4</v>
      </c>
    </row>
    <row r="38" spans="1:19" ht="12.75">
      <c r="A38" s="136">
        <v>30</v>
      </c>
      <c r="B38" s="61" t="s">
        <v>40</v>
      </c>
      <c r="C38" s="87">
        <v>60</v>
      </c>
      <c r="D38" s="256">
        <v>40</v>
      </c>
      <c r="E38" s="252">
        <v>4</v>
      </c>
      <c r="F38" s="222">
        <v>3</v>
      </c>
      <c r="G38" s="56" t="s">
        <v>4</v>
      </c>
      <c r="H38" s="142"/>
      <c r="I38" s="143"/>
      <c r="J38" s="144"/>
      <c r="K38" s="142"/>
      <c r="L38" s="143"/>
      <c r="M38" s="144"/>
      <c r="N38" s="151"/>
      <c r="O38" s="152"/>
      <c r="P38" s="153"/>
      <c r="Q38" s="5">
        <v>15</v>
      </c>
      <c r="R38" s="134">
        <v>45</v>
      </c>
      <c r="S38" s="240">
        <v>4</v>
      </c>
    </row>
    <row r="39" spans="1:19" ht="12.75">
      <c r="A39" s="136">
        <v>31</v>
      </c>
      <c r="B39" s="61" t="s">
        <v>41</v>
      </c>
      <c r="C39" s="87">
        <v>45</v>
      </c>
      <c r="D39" s="256">
        <v>30</v>
      </c>
      <c r="E39" s="252">
        <v>3</v>
      </c>
      <c r="F39" s="222">
        <v>2</v>
      </c>
      <c r="G39" s="56" t="s">
        <v>4</v>
      </c>
      <c r="H39" s="142"/>
      <c r="I39" s="143"/>
      <c r="J39" s="144"/>
      <c r="K39" s="142"/>
      <c r="L39" s="143"/>
      <c r="M39" s="144"/>
      <c r="N39" s="151"/>
      <c r="O39" s="172"/>
      <c r="P39" s="173"/>
      <c r="Q39" s="5">
        <v>15</v>
      </c>
      <c r="R39" s="134">
        <v>30</v>
      </c>
      <c r="S39" s="240">
        <v>3</v>
      </c>
    </row>
    <row r="40" spans="1:19" ht="39.75" thickBot="1">
      <c r="A40" s="4">
        <v>32</v>
      </c>
      <c r="B40" s="21" t="s">
        <v>34</v>
      </c>
      <c r="C40" s="87">
        <v>90</v>
      </c>
      <c r="D40" s="257">
        <v>160</v>
      </c>
      <c r="E40" s="253">
        <v>10</v>
      </c>
      <c r="F40" s="121">
        <v>0</v>
      </c>
      <c r="G40" s="57" t="s">
        <v>4</v>
      </c>
      <c r="H40" s="145"/>
      <c r="I40" s="146"/>
      <c r="J40" s="147"/>
      <c r="K40" s="145"/>
      <c r="L40" s="146"/>
      <c r="M40" s="147"/>
      <c r="N40" s="216"/>
      <c r="O40" s="22">
        <v>45</v>
      </c>
      <c r="P40" s="238">
        <v>5</v>
      </c>
      <c r="Q40" s="212"/>
      <c r="R40" s="22">
        <v>45</v>
      </c>
      <c r="S40" s="238">
        <v>5</v>
      </c>
    </row>
    <row r="41" spans="1:19" ht="13.5" thickBot="1">
      <c r="A41" s="59" t="s">
        <v>31</v>
      </c>
      <c r="B41" s="24" t="s">
        <v>32</v>
      </c>
      <c r="C41" s="38">
        <v>0</v>
      </c>
      <c r="D41" s="39">
        <v>360</v>
      </c>
      <c r="E41" s="8">
        <v>12</v>
      </c>
      <c r="F41" s="8">
        <v>11</v>
      </c>
      <c r="G41" s="8" t="s">
        <v>4</v>
      </c>
      <c r="H41" s="16"/>
      <c r="I41" s="16"/>
      <c r="J41" s="8"/>
      <c r="K41" s="16"/>
      <c r="L41" s="16"/>
      <c r="M41" s="8"/>
      <c r="N41" s="16"/>
      <c r="O41" s="16"/>
      <c r="P41" s="8"/>
      <c r="Q41" s="16"/>
      <c r="R41" s="16"/>
      <c r="S41" s="17">
        <v>12</v>
      </c>
    </row>
    <row r="42" spans="1:19" ht="15.75" customHeight="1">
      <c r="A42" s="27"/>
      <c r="B42" s="324" t="s">
        <v>33</v>
      </c>
      <c r="C42" s="317">
        <f>SUM(C28,C10,C6)</f>
        <v>1545</v>
      </c>
      <c r="D42" s="322">
        <f>SUM(D41,D28,D10,D6)</f>
        <v>1540</v>
      </c>
      <c r="E42" s="280">
        <f>SUM(J42,M42,P42,S42)</f>
        <v>120</v>
      </c>
      <c r="F42" s="327">
        <f>SUM(F6,F10,F28,F41)</f>
        <v>46</v>
      </c>
      <c r="G42" s="319" t="s">
        <v>103</v>
      </c>
      <c r="H42" s="278">
        <f aca="true" t="shared" si="3" ref="H42:P42">SUM(H28,H10,H6)</f>
        <v>240</v>
      </c>
      <c r="I42" s="278">
        <f t="shared" si="3"/>
        <v>210</v>
      </c>
      <c r="J42" s="280">
        <f t="shared" si="3"/>
        <v>30</v>
      </c>
      <c r="K42" s="304">
        <f t="shared" si="3"/>
        <v>150</v>
      </c>
      <c r="L42" s="304">
        <f t="shared" si="3"/>
        <v>285</v>
      </c>
      <c r="M42" s="280">
        <f t="shared" si="3"/>
        <v>30</v>
      </c>
      <c r="N42" s="278">
        <f t="shared" si="3"/>
        <v>120</v>
      </c>
      <c r="O42" s="278">
        <f t="shared" si="3"/>
        <v>300</v>
      </c>
      <c r="P42" s="280">
        <f t="shared" si="3"/>
        <v>30</v>
      </c>
      <c r="Q42" s="278">
        <f>SUM(Q28,Q6,Q10)</f>
        <v>45</v>
      </c>
      <c r="R42" s="278">
        <f>SUM(R28,R10,R6)</f>
        <v>195</v>
      </c>
      <c r="S42" s="280">
        <f>SUM(U29,S28,S10,S6)</f>
        <v>30</v>
      </c>
    </row>
    <row r="43" spans="1:19" ht="13.5" thickBot="1">
      <c r="A43" s="28"/>
      <c r="B43" s="325"/>
      <c r="C43" s="318"/>
      <c r="D43" s="323"/>
      <c r="E43" s="281"/>
      <c r="F43" s="328"/>
      <c r="G43" s="320"/>
      <c r="H43" s="279"/>
      <c r="I43" s="279"/>
      <c r="J43" s="281"/>
      <c r="K43" s="279"/>
      <c r="L43" s="279"/>
      <c r="M43" s="281"/>
      <c r="N43" s="279"/>
      <c r="O43" s="279"/>
      <c r="P43" s="281"/>
      <c r="Q43" s="279"/>
      <c r="R43" s="279"/>
      <c r="S43" s="281"/>
    </row>
    <row r="44" spans="1:19" ht="13.5" thickBot="1">
      <c r="A44" s="28"/>
      <c r="B44" s="325"/>
      <c r="C44" s="286">
        <f>SUM(C42:D43)</f>
        <v>3085</v>
      </c>
      <c r="D44" s="287"/>
      <c r="E44" s="281"/>
      <c r="F44" s="335">
        <f>SUM(E18,E19,E20,E22,E24,E25,E26,E34,E31,E33,E37,E35,E38,E39,E36,E41)</f>
        <v>61</v>
      </c>
      <c r="G44" s="320"/>
      <c r="H44" s="290">
        <f>SUM(H42,I42)</f>
        <v>450</v>
      </c>
      <c r="I44" s="291"/>
      <c r="J44" s="281"/>
      <c r="K44" s="294">
        <f>SUM(K42,L42)</f>
        <v>435</v>
      </c>
      <c r="L44" s="295"/>
      <c r="M44" s="281"/>
      <c r="N44" s="294">
        <f>SUM(N42,O42)</f>
        <v>420</v>
      </c>
      <c r="O44" s="295"/>
      <c r="P44" s="281"/>
      <c r="Q44" s="294">
        <f>SUM(Q42,R42)</f>
        <v>240</v>
      </c>
      <c r="R44" s="295"/>
      <c r="S44" s="281"/>
    </row>
    <row r="45" spans="1:19" ht="13.5" thickBot="1">
      <c r="A45" s="28"/>
      <c r="B45" s="326"/>
      <c r="C45" s="288"/>
      <c r="D45" s="289"/>
      <c r="E45" s="282"/>
      <c r="F45" s="336"/>
      <c r="G45" s="321"/>
      <c r="H45" s="292" t="s">
        <v>76</v>
      </c>
      <c r="I45" s="293"/>
      <c r="J45" s="282"/>
      <c r="K45" s="292" t="s">
        <v>74</v>
      </c>
      <c r="L45" s="293"/>
      <c r="M45" s="282"/>
      <c r="N45" s="292" t="s">
        <v>75</v>
      </c>
      <c r="O45" s="293"/>
      <c r="P45" s="282"/>
      <c r="Q45" s="292" t="s">
        <v>100</v>
      </c>
      <c r="R45" s="293"/>
      <c r="S45" s="282"/>
    </row>
    <row r="46" ht="23.25" customHeight="1" thickBot="1"/>
    <row r="47" spans="1:19" ht="26.25" thickBot="1">
      <c r="A47" s="58" t="s">
        <v>35</v>
      </c>
      <c r="B47" s="8" t="s">
        <v>110</v>
      </c>
      <c r="C47" s="9">
        <f>SUM(C48:C58)</f>
        <v>585</v>
      </c>
      <c r="D47" s="10">
        <f>SUM(D48:D58)</f>
        <v>490</v>
      </c>
      <c r="E47" s="9">
        <f>SUM(E48:E58)</f>
        <v>43</v>
      </c>
      <c r="F47" s="9">
        <f>SUM(F48:F58)</f>
        <v>17</v>
      </c>
      <c r="G47" s="10"/>
      <c r="H47" s="10">
        <f aca="true" t="shared" si="4" ref="H47:R47">SUM(H48:H58)</f>
        <v>15</v>
      </c>
      <c r="I47" s="10">
        <f t="shared" si="4"/>
        <v>30</v>
      </c>
      <c r="J47" s="19">
        <f t="shared" si="4"/>
        <v>2</v>
      </c>
      <c r="K47" s="10">
        <f t="shared" si="4"/>
        <v>75</v>
      </c>
      <c r="L47" s="10">
        <f t="shared" si="4"/>
        <v>120</v>
      </c>
      <c r="M47" s="19">
        <f t="shared" si="4"/>
        <v>14</v>
      </c>
      <c r="N47" s="10">
        <f t="shared" si="4"/>
        <v>45</v>
      </c>
      <c r="O47" s="10">
        <f t="shared" si="4"/>
        <v>105</v>
      </c>
      <c r="P47" s="19">
        <f t="shared" si="4"/>
        <v>11</v>
      </c>
      <c r="Q47" s="10">
        <f t="shared" si="4"/>
        <v>45</v>
      </c>
      <c r="R47" s="10">
        <f t="shared" si="4"/>
        <v>165</v>
      </c>
      <c r="S47" s="19">
        <f>SUM(S48:S59)</f>
        <v>28</v>
      </c>
    </row>
    <row r="48" spans="1:19" ht="12.75">
      <c r="A48" s="272">
        <v>21</v>
      </c>
      <c r="B48" s="53" t="s">
        <v>48</v>
      </c>
      <c r="C48" s="87">
        <f>H48+I48+K48+L48+N48+O48+Q48+R48</f>
        <v>75</v>
      </c>
      <c r="D48" s="258">
        <v>50</v>
      </c>
      <c r="E48" s="243">
        <v>5</v>
      </c>
      <c r="F48" s="220">
        <v>0</v>
      </c>
      <c r="G48" s="54" t="s">
        <v>87</v>
      </c>
      <c r="H48" s="43">
        <v>15</v>
      </c>
      <c r="I48" s="20">
        <v>30</v>
      </c>
      <c r="J48" s="239">
        <v>2</v>
      </c>
      <c r="K48" s="33">
        <v>15</v>
      </c>
      <c r="L48" s="20">
        <v>15</v>
      </c>
      <c r="M48" s="247">
        <v>3</v>
      </c>
      <c r="N48" s="154"/>
      <c r="O48" s="155"/>
      <c r="P48" s="156"/>
      <c r="Q48" s="154"/>
      <c r="R48" s="155"/>
      <c r="S48" s="156"/>
    </row>
    <row r="49" spans="1:19" ht="12.75">
      <c r="A49" s="136">
        <v>22</v>
      </c>
      <c r="B49" s="55" t="s">
        <v>56</v>
      </c>
      <c r="C49" s="87">
        <v>45</v>
      </c>
      <c r="D49" s="256">
        <v>30</v>
      </c>
      <c r="E49" s="234">
        <v>3</v>
      </c>
      <c r="F49" s="120">
        <v>2</v>
      </c>
      <c r="G49" s="56" t="s">
        <v>4</v>
      </c>
      <c r="H49" s="139"/>
      <c r="I49" s="140"/>
      <c r="J49" s="141"/>
      <c r="K49" s="5">
        <v>15</v>
      </c>
      <c r="L49" s="134">
        <v>30</v>
      </c>
      <c r="M49" s="242">
        <v>3</v>
      </c>
      <c r="N49" s="157"/>
      <c r="O49" s="158"/>
      <c r="P49" s="159"/>
      <c r="Q49" s="157"/>
      <c r="R49" s="158"/>
      <c r="S49" s="159"/>
    </row>
    <row r="50" spans="1:19" ht="15" customHeight="1">
      <c r="A50" s="4">
        <v>23</v>
      </c>
      <c r="B50" s="55" t="s">
        <v>49</v>
      </c>
      <c r="C50" s="87">
        <f>H50+I50+K50+L50+N50+O50+Q50+R50</f>
        <v>45</v>
      </c>
      <c r="D50" s="256">
        <v>30</v>
      </c>
      <c r="E50" s="234">
        <v>3</v>
      </c>
      <c r="F50" s="120">
        <v>0</v>
      </c>
      <c r="G50" s="56" t="s">
        <v>4</v>
      </c>
      <c r="H50" s="142"/>
      <c r="I50" s="143"/>
      <c r="J50" s="144"/>
      <c r="K50" s="5">
        <v>30</v>
      </c>
      <c r="L50" s="6">
        <v>15</v>
      </c>
      <c r="M50" s="242">
        <v>3</v>
      </c>
      <c r="N50" s="157"/>
      <c r="O50" s="158"/>
      <c r="P50" s="159"/>
      <c r="Q50" s="157"/>
      <c r="R50" s="158"/>
      <c r="S50" s="159"/>
    </row>
    <row r="51" spans="1:19" ht="15.75" customHeight="1">
      <c r="A51" s="136">
        <v>24</v>
      </c>
      <c r="B51" s="55" t="s">
        <v>57</v>
      </c>
      <c r="C51" s="87">
        <v>60</v>
      </c>
      <c r="D51" s="256">
        <v>40</v>
      </c>
      <c r="E51" s="234">
        <v>4</v>
      </c>
      <c r="F51" s="120">
        <v>3</v>
      </c>
      <c r="G51" s="56" t="s">
        <v>4</v>
      </c>
      <c r="H51" s="142"/>
      <c r="I51" s="143"/>
      <c r="J51" s="144"/>
      <c r="K51" s="5">
        <v>15</v>
      </c>
      <c r="L51" s="134">
        <v>45</v>
      </c>
      <c r="M51" s="242">
        <v>4</v>
      </c>
      <c r="N51" s="157"/>
      <c r="O51" s="158"/>
      <c r="P51" s="159"/>
      <c r="Q51" s="157"/>
      <c r="R51" s="158"/>
      <c r="S51" s="159"/>
    </row>
    <row r="52" spans="1:19" ht="15.75" customHeight="1">
      <c r="A52" s="136">
        <v>25</v>
      </c>
      <c r="B52" s="55" t="s">
        <v>55</v>
      </c>
      <c r="C52" s="87">
        <v>15</v>
      </c>
      <c r="D52" s="256">
        <v>10</v>
      </c>
      <c r="E52" s="234">
        <v>1</v>
      </c>
      <c r="F52" s="120">
        <v>1</v>
      </c>
      <c r="G52" s="56" t="s">
        <v>4</v>
      </c>
      <c r="H52" s="142"/>
      <c r="I52" s="143"/>
      <c r="J52" s="144"/>
      <c r="K52" s="217"/>
      <c r="L52" s="134">
        <v>15</v>
      </c>
      <c r="M52" s="237">
        <v>1</v>
      </c>
      <c r="N52" s="160"/>
      <c r="O52" s="161"/>
      <c r="P52" s="162"/>
      <c r="Q52" s="157"/>
      <c r="R52" s="158"/>
      <c r="S52" s="159"/>
    </row>
    <row r="53" spans="1:19" ht="16.5" customHeight="1">
      <c r="A53" s="136">
        <v>26</v>
      </c>
      <c r="B53" s="55" t="s">
        <v>50</v>
      </c>
      <c r="C53" s="87">
        <v>60</v>
      </c>
      <c r="D53" s="256">
        <v>40</v>
      </c>
      <c r="E53" s="234">
        <v>4</v>
      </c>
      <c r="F53" s="120">
        <v>3</v>
      </c>
      <c r="G53" s="56" t="s">
        <v>4</v>
      </c>
      <c r="H53" s="142"/>
      <c r="I53" s="143"/>
      <c r="J53" s="144"/>
      <c r="K53" s="142"/>
      <c r="L53" s="140"/>
      <c r="M53" s="141"/>
      <c r="N53" s="5">
        <v>15</v>
      </c>
      <c r="O53" s="134">
        <v>45</v>
      </c>
      <c r="P53" s="242">
        <v>4</v>
      </c>
      <c r="Q53" s="157"/>
      <c r="R53" s="158"/>
      <c r="S53" s="159"/>
    </row>
    <row r="54" spans="1:19" ht="14.25" customHeight="1">
      <c r="A54" s="4">
        <v>27</v>
      </c>
      <c r="B54" s="55" t="s">
        <v>52</v>
      </c>
      <c r="C54" s="87">
        <v>30</v>
      </c>
      <c r="D54" s="256">
        <v>20</v>
      </c>
      <c r="E54" s="234">
        <v>2</v>
      </c>
      <c r="F54" s="120">
        <v>0</v>
      </c>
      <c r="G54" s="56" t="s">
        <v>4</v>
      </c>
      <c r="H54" s="142"/>
      <c r="I54" s="143"/>
      <c r="J54" s="144"/>
      <c r="K54" s="142"/>
      <c r="L54" s="143"/>
      <c r="M54" s="144"/>
      <c r="N54" s="5">
        <v>30</v>
      </c>
      <c r="O54" s="6">
        <v>15</v>
      </c>
      <c r="P54" s="255">
        <v>2</v>
      </c>
      <c r="Q54" s="157"/>
      <c r="R54" s="158"/>
      <c r="S54" s="159"/>
    </row>
    <row r="55" spans="1:19" ht="17.25" customHeight="1">
      <c r="A55" s="136">
        <v>28</v>
      </c>
      <c r="B55" s="55" t="s">
        <v>51</v>
      </c>
      <c r="C55" s="87">
        <v>60</v>
      </c>
      <c r="D55" s="256">
        <v>40</v>
      </c>
      <c r="E55" s="234">
        <v>4</v>
      </c>
      <c r="F55" s="120">
        <v>3</v>
      </c>
      <c r="G55" s="56" t="s">
        <v>4</v>
      </c>
      <c r="H55" s="142"/>
      <c r="I55" s="143"/>
      <c r="J55" s="144"/>
      <c r="K55" s="142"/>
      <c r="L55" s="143"/>
      <c r="M55" s="144"/>
      <c r="N55" s="148"/>
      <c r="O55" s="149"/>
      <c r="P55" s="150"/>
      <c r="Q55" s="7">
        <v>15</v>
      </c>
      <c r="R55" s="134">
        <v>45</v>
      </c>
      <c r="S55" s="240">
        <v>4</v>
      </c>
    </row>
    <row r="56" spans="1:19" ht="12.75">
      <c r="A56" s="136">
        <v>29</v>
      </c>
      <c r="B56" s="55" t="s">
        <v>53</v>
      </c>
      <c r="C56" s="87">
        <v>45</v>
      </c>
      <c r="D56" s="256">
        <v>30</v>
      </c>
      <c r="E56" s="234">
        <v>3</v>
      </c>
      <c r="F56" s="120">
        <v>2</v>
      </c>
      <c r="G56" s="56" t="s">
        <v>4</v>
      </c>
      <c r="H56" s="142"/>
      <c r="I56" s="143"/>
      <c r="J56" s="144"/>
      <c r="K56" s="142"/>
      <c r="L56" s="143"/>
      <c r="M56" s="144"/>
      <c r="N56" s="151"/>
      <c r="O56" s="152"/>
      <c r="P56" s="153"/>
      <c r="Q56" s="7">
        <v>15</v>
      </c>
      <c r="R56" s="134">
        <v>30</v>
      </c>
      <c r="S56" s="240">
        <v>3</v>
      </c>
    </row>
    <row r="57" spans="1:19" ht="18" customHeight="1">
      <c r="A57" s="136">
        <v>30</v>
      </c>
      <c r="B57" s="55" t="s">
        <v>54</v>
      </c>
      <c r="C57" s="87">
        <v>60</v>
      </c>
      <c r="D57" s="256">
        <v>40</v>
      </c>
      <c r="E57" s="234">
        <v>4</v>
      </c>
      <c r="F57" s="120">
        <v>3</v>
      </c>
      <c r="G57" s="56" t="s">
        <v>4</v>
      </c>
      <c r="H57" s="142"/>
      <c r="I57" s="143"/>
      <c r="J57" s="144"/>
      <c r="K57" s="142"/>
      <c r="L57" s="143"/>
      <c r="M57" s="144"/>
      <c r="N57" s="151"/>
      <c r="O57" s="152"/>
      <c r="P57" s="153"/>
      <c r="Q57" s="7">
        <v>15</v>
      </c>
      <c r="R57" s="134">
        <v>45</v>
      </c>
      <c r="S57" s="240">
        <v>4</v>
      </c>
    </row>
    <row r="58" spans="1:19" ht="39.75" thickBot="1">
      <c r="A58" s="4">
        <v>31</v>
      </c>
      <c r="B58" s="21" t="s">
        <v>34</v>
      </c>
      <c r="C58" s="87">
        <v>90</v>
      </c>
      <c r="D58" s="257">
        <v>160</v>
      </c>
      <c r="E58" s="245">
        <v>10</v>
      </c>
      <c r="F58" s="121">
        <v>0</v>
      </c>
      <c r="G58" s="57" t="s">
        <v>4</v>
      </c>
      <c r="H58" s="145"/>
      <c r="I58" s="146"/>
      <c r="J58" s="147"/>
      <c r="K58" s="145"/>
      <c r="L58" s="146"/>
      <c r="M58" s="147"/>
      <c r="N58" s="216"/>
      <c r="O58" s="22">
        <v>45</v>
      </c>
      <c r="P58" s="254">
        <v>5</v>
      </c>
      <c r="Q58" s="179"/>
      <c r="R58" s="22">
        <v>45</v>
      </c>
      <c r="S58" s="238">
        <v>5</v>
      </c>
    </row>
    <row r="59" spans="1:19" ht="13.5" thickBot="1">
      <c r="A59" s="59" t="s">
        <v>31</v>
      </c>
      <c r="B59" s="24" t="s">
        <v>32</v>
      </c>
      <c r="C59" s="38">
        <v>0</v>
      </c>
      <c r="D59" s="39">
        <v>360</v>
      </c>
      <c r="E59" s="8">
        <v>12</v>
      </c>
      <c r="F59" s="8">
        <v>11</v>
      </c>
      <c r="G59" s="8" t="s">
        <v>4</v>
      </c>
      <c r="H59" s="16"/>
      <c r="I59" s="16"/>
      <c r="J59" s="8"/>
      <c r="K59" s="16"/>
      <c r="L59" s="16"/>
      <c r="M59" s="8"/>
      <c r="N59" s="16"/>
      <c r="O59" s="16"/>
      <c r="P59" s="8"/>
      <c r="Q59" s="16"/>
      <c r="R59" s="16"/>
      <c r="S59" s="17">
        <v>12</v>
      </c>
    </row>
    <row r="60" spans="1:19" ht="12.75" customHeight="1">
      <c r="A60" s="27"/>
      <c r="B60" s="324" t="s">
        <v>33</v>
      </c>
      <c r="C60" s="317">
        <f>SUM(C47,C$6,C$10)</f>
        <v>1545</v>
      </c>
      <c r="D60" s="322">
        <f>SUM(D59,D47,D$10,D$6)</f>
        <v>1540</v>
      </c>
      <c r="E60" s="280">
        <f>SUM(J60,M60,P60,S60)</f>
        <v>120</v>
      </c>
      <c r="F60" s="327">
        <f>SUM(F6,F10,F47,F59)</f>
        <v>46</v>
      </c>
      <c r="G60" s="319" t="s">
        <v>104</v>
      </c>
      <c r="H60" s="278">
        <f>SUM(H6,H10,H47)</f>
        <v>240</v>
      </c>
      <c r="I60" s="278">
        <f>SUM(I6,I10,I47)</f>
        <v>225</v>
      </c>
      <c r="J60" s="280">
        <f>SUM(J$6,J$10,J47)</f>
        <v>30</v>
      </c>
      <c r="K60" s="304">
        <f>SUM(K6,K10,K47)</f>
        <v>150</v>
      </c>
      <c r="L60" s="278">
        <f>SUM(L$6,L$10,L47)</f>
        <v>270</v>
      </c>
      <c r="M60" s="280">
        <f>SUM(M6,M10,M47)</f>
        <v>30</v>
      </c>
      <c r="N60" s="278">
        <f>SUM(N6,N10,N47)</f>
        <v>135</v>
      </c>
      <c r="O60" s="278">
        <f>SUM(O$6,O$10,O47)</f>
        <v>300</v>
      </c>
      <c r="P60" s="280">
        <f>SUM(P6,P10,P47)</f>
        <v>30</v>
      </c>
      <c r="Q60" s="278">
        <f>SUM(Q6,Q10,Q47)</f>
        <v>45</v>
      </c>
      <c r="R60" s="278">
        <f>SUM(R6,R10,R47)</f>
        <v>195</v>
      </c>
      <c r="S60" s="280">
        <f>SUM(,S47,S10,S6)</f>
        <v>30</v>
      </c>
    </row>
    <row r="61" spans="1:19" ht="13.5" customHeight="1" thickBot="1">
      <c r="A61" s="28"/>
      <c r="B61" s="325"/>
      <c r="C61" s="318"/>
      <c r="D61" s="323"/>
      <c r="E61" s="281"/>
      <c r="F61" s="328"/>
      <c r="G61" s="320"/>
      <c r="H61" s="279"/>
      <c r="I61" s="279"/>
      <c r="J61" s="281"/>
      <c r="K61" s="279"/>
      <c r="L61" s="279"/>
      <c r="M61" s="281"/>
      <c r="N61" s="279"/>
      <c r="O61" s="279"/>
      <c r="P61" s="281"/>
      <c r="Q61" s="279"/>
      <c r="R61" s="279"/>
      <c r="S61" s="281"/>
    </row>
    <row r="62" spans="1:19" ht="13.5" thickBot="1">
      <c r="A62" s="28"/>
      <c r="B62" s="325"/>
      <c r="C62" s="286">
        <f>SUM(C60:D61)</f>
        <v>3085</v>
      </c>
      <c r="D62" s="287"/>
      <c r="E62" s="281"/>
      <c r="F62" s="335">
        <f>SUM(E18,E19,E20,E22,E23,E24,E25,E26,E49,E51,E52,E53,E55,E56,E57,E59)</f>
        <v>61</v>
      </c>
      <c r="G62" s="320"/>
      <c r="H62" s="290">
        <f>SUM(H60,I60)</f>
        <v>465</v>
      </c>
      <c r="I62" s="291"/>
      <c r="J62" s="281"/>
      <c r="K62" s="294">
        <f>SUM(K60,L60)</f>
        <v>420</v>
      </c>
      <c r="L62" s="295"/>
      <c r="M62" s="281"/>
      <c r="N62" s="294">
        <f>SUM(N60,O60)</f>
        <v>435</v>
      </c>
      <c r="O62" s="295"/>
      <c r="P62" s="281"/>
      <c r="Q62" s="294">
        <f>SUM(Q60,R60)</f>
        <v>240</v>
      </c>
      <c r="R62" s="295"/>
      <c r="S62" s="281"/>
    </row>
    <row r="63" spans="1:19" ht="13.5" thickBot="1">
      <c r="A63" s="28"/>
      <c r="B63" s="326"/>
      <c r="C63" s="288"/>
      <c r="D63" s="289"/>
      <c r="E63" s="282"/>
      <c r="F63" s="336"/>
      <c r="G63" s="321"/>
      <c r="H63" s="292" t="s">
        <v>76</v>
      </c>
      <c r="I63" s="293"/>
      <c r="J63" s="282"/>
      <c r="K63" s="292" t="s">
        <v>102</v>
      </c>
      <c r="L63" s="293"/>
      <c r="M63" s="282"/>
      <c r="N63" s="292" t="s">
        <v>75</v>
      </c>
      <c r="O63" s="293"/>
      <c r="P63" s="282"/>
      <c r="Q63" s="292" t="s">
        <v>100</v>
      </c>
      <c r="R63" s="293"/>
      <c r="S63" s="282"/>
    </row>
    <row r="64" ht="21" customHeight="1" thickBot="1"/>
    <row r="65" spans="1:19" ht="26.25" thickBot="1">
      <c r="A65" s="58" t="s">
        <v>47</v>
      </c>
      <c r="B65" s="8" t="s">
        <v>111</v>
      </c>
      <c r="C65" s="9">
        <f>SUM(C66:C77)</f>
        <v>585</v>
      </c>
      <c r="D65" s="10">
        <f>SUM(D66:D77)</f>
        <v>490</v>
      </c>
      <c r="E65" s="9">
        <f>SUM(E66:E77)</f>
        <v>43</v>
      </c>
      <c r="F65" s="9">
        <f>SUM(F66:F77)</f>
        <v>16</v>
      </c>
      <c r="G65" s="10"/>
      <c r="H65" s="10">
        <f aca="true" t="shared" si="5" ref="H65:R65">SUM(H66:H77)</f>
        <v>15</v>
      </c>
      <c r="I65" s="10">
        <f t="shared" si="5"/>
        <v>15</v>
      </c>
      <c r="J65" s="19">
        <f t="shared" si="5"/>
        <v>2</v>
      </c>
      <c r="K65" s="10">
        <f t="shared" si="5"/>
        <v>60</v>
      </c>
      <c r="L65" s="10">
        <f t="shared" si="5"/>
        <v>150</v>
      </c>
      <c r="M65" s="19">
        <f t="shared" si="5"/>
        <v>14</v>
      </c>
      <c r="N65" s="10">
        <f t="shared" si="5"/>
        <v>30</v>
      </c>
      <c r="O65" s="10">
        <f t="shared" si="5"/>
        <v>105</v>
      </c>
      <c r="P65" s="19">
        <f t="shared" si="5"/>
        <v>11</v>
      </c>
      <c r="Q65" s="10">
        <f t="shared" si="5"/>
        <v>75</v>
      </c>
      <c r="R65" s="10">
        <f t="shared" si="5"/>
        <v>135</v>
      </c>
      <c r="S65" s="19">
        <f>SUM(S66:S78)</f>
        <v>28</v>
      </c>
    </row>
    <row r="66" spans="1:19" ht="12.75">
      <c r="A66" s="135">
        <v>21</v>
      </c>
      <c r="B66" s="55" t="s">
        <v>62</v>
      </c>
      <c r="C66" s="87">
        <v>75</v>
      </c>
      <c r="D66" s="256">
        <v>50</v>
      </c>
      <c r="E66" s="234">
        <v>5</v>
      </c>
      <c r="F66" s="120">
        <v>3</v>
      </c>
      <c r="G66" s="56" t="s">
        <v>4</v>
      </c>
      <c r="H66" s="7">
        <v>15</v>
      </c>
      <c r="I66" s="134">
        <v>15</v>
      </c>
      <c r="J66" s="240">
        <v>2</v>
      </c>
      <c r="K66" s="5">
        <v>15</v>
      </c>
      <c r="L66" s="134">
        <v>30</v>
      </c>
      <c r="M66" s="242">
        <v>3</v>
      </c>
      <c r="N66" s="154"/>
      <c r="O66" s="155"/>
      <c r="P66" s="156"/>
      <c r="Q66" s="154"/>
      <c r="R66" s="155"/>
      <c r="S66" s="156"/>
    </row>
    <row r="67" spans="1:19" ht="12.75">
      <c r="A67" s="136">
        <v>22</v>
      </c>
      <c r="B67" s="55" t="s">
        <v>94</v>
      </c>
      <c r="C67" s="87">
        <v>45</v>
      </c>
      <c r="D67" s="256">
        <v>30</v>
      </c>
      <c r="E67" s="248">
        <v>3</v>
      </c>
      <c r="F67" s="120">
        <v>2</v>
      </c>
      <c r="G67" s="56" t="s">
        <v>4</v>
      </c>
      <c r="H67" s="139"/>
      <c r="I67" s="140"/>
      <c r="J67" s="141"/>
      <c r="K67" s="5">
        <v>15</v>
      </c>
      <c r="L67" s="134">
        <v>30</v>
      </c>
      <c r="M67" s="242">
        <v>3</v>
      </c>
      <c r="N67" s="157"/>
      <c r="O67" s="158"/>
      <c r="P67" s="159"/>
      <c r="Q67" s="157"/>
      <c r="R67" s="158"/>
      <c r="S67" s="159"/>
    </row>
    <row r="68" spans="1:19" ht="12.75">
      <c r="A68" s="136">
        <v>23</v>
      </c>
      <c r="B68" s="55" t="s">
        <v>61</v>
      </c>
      <c r="C68" s="87">
        <f>H68+I68+K68+L68+N68+O68+Q68+R68</f>
        <v>45</v>
      </c>
      <c r="D68" s="256">
        <v>30</v>
      </c>
      <c r="E68" s="234">
        <v>3</v>
      </c>
      <c r="F68" s="120">
        <v>2</v>
      </c>
      <c r="G68" s="56" t="s">
        <v>4</v>
      </c>
      <c r="H68" s="142"/>
      <c r="I68" s="143"/>
      <c r="J68" s="144"/>
      <c r="K68" s="5">
        <v>15</v>
      </c>
      <c r="L68" s="134">
        <v>30</v>
      </c>
      <c r="M68" s="242">
        <v>3</v>
      </c>
      <c r="N68" s="157"/>
      <c r="O68" s="158"/>
      <c r="P68" s="159"/>
      <c r="Q68" s="157"/>
      <c r="R68" s="158"/>
      <c r="S68" s="159"/>
    </row>
    <row r="69" spans="1:19" ht="12.75">
      <c r="A69" s="136">
        <v>24</v>
      </c>
      <c r="B69" s="55" t="s">
        <v>93</v>
      </c>
      <c r="C69" s="87">
        <v>45</v>
      </c>
      <c r="D69" s="256">
        <v>30</v>
      </c>
      <c r="E69" s="248">
        <v>3</v>
      </c>
      <c r="F69" s="120">
        <v>2</v>
      </c>
      <c r="G69" s="127" t="s">
        <v>4</v>
      </c>
      <c r="H69" s="142"/>
      <c r="I69" s="143"/>
      <c r="J69" s="144"/>
      <c r="K69" s="129">
        <v>15</v>
      </c>
      <c r="L69" s="134">
        <v>30</v>
      </c>
      <c r="M69" s="240">
        <v>3</v>
      </c>
      <c r="N69" s="157"/>
      <c r="O69" s="158"/>
      <c r="P69" s="159"/>
      <c r="Q69" s="157"/>
      <c r="R69" s="158"/>
      <c r="S69" s="159"/>
    </row>
    <row r="70" spans="1:19" ht="15.75" customHeight="1">
      <c r="A70" s="137">
        <v>25</v>
      </c>
      <c r="B70" s="55" t="s">
        <v>96</v>
      </c>
      <c r="C70" s="87">
        <v>30</v>
      </c>
      <c r="D70" s="256">
        <v>20</v>
      </c>
      <c r="E70" s="248">
        <v>2</v>
      </c>
      <c r="F70" s="120">
        <v>2</v>
      </c>
      <c r="G70" s="127" t="s">
        <v>4</v>
      </c>
      <c r="H70" s="142"/>
      <c r="I70" s="143"/>
      <c r="J70" s="144"/>
      <c r="K70" s="217"/>
      <c r="L70" s="134">
        <v>30</v>
      </c>
      <c r="M70" s="240">
        <v>2</v>
      </c>
      <c r="N70" s="160"/>
      <c r="O70" s="161"/>
      <c r="P70" s="162"/>
      <c r="Q70" s="157"/>
      <c r="R70" s="158"/>
      <c r="S70" s="159"/>
    </row>
    <row r="71" spans="1:19" ht="15.75" customHeight="1">
      <c r="A71" s="136">
        <v>26</v>
      </c>
      <c r="B71" s="55" t="s">
        <v>67</v>
      </c>
      <c r="C71" s="87">
        <v>45</v>
      </c>
      <c r="D71" s="256">
        <v>30</v>
      </c>
      <c r="E71" s="248">
        <v>3</v>
      </c>
      <c r="F71" s="120">
        <v>2</v>
      </c>
      <c r="G71" s="127" t="s">
        <v>4</v>
      </c>
      <c r="H71" s="142"/>
      <c r="I71" s="143"/>
      <c r="J71" s="144"/>
      <c r="K71" s="142"/>
      <c r="L71" s="140"/>
      <c r="M71" s="141"/>
      <c r="N71" s="133">
        <v>15</v>
      </c>
      <c r="O71" s="134">
        <v>30</v>
      </c>
      <c r="P71" s="240">
        <v>3</v>
      </c>
      <c r="Q71" s="157"/>
      <c r="R71" s="158"/>
      <c r="S71" s="159"/>
    </row>
    <row r="72" spans="1:19" ht="15.75" customHeight="1">
      <c r="A72" s="136">
        <v>27</v>
      </c>
      <c r="B72" s="55" t="s">
        <v>70</v>
      </c>
      <c r="C72" s="87">
        <v>45</v>
      </c>
      <c r="D72" s="256">
        <v>30</v>
      </c>
      <c r="E72" s="248">
        <v>3</v>
      </c>
      <c r="F72" s="120">
        <v>2</v>
      </c>
      <c r="G72" s="127" t="s">
        <v>4</v>
      </c>
      <c r="H72" s="142"/>
      <c r="I72" s="143"/>
      <c r="J72" s="144"/>
      <c r="K72" s="143"/>
      <c r="L72" s="143"/>
      <c r="M72" s="144"/>
      <c r="N72" s="133">
        <v>15</v>
      </c>
      <c r="O72" s="134">
        <v>30</v>
      </c>
      <c r="P72" s="240">
        <v>3</v>
      </c>
      <c r="Q72" s="157"/>
      <c r="R72" s="158"/>
      <c r="S72" s="159"/>
    </row>
    <row r="73" spans="1:19" ht="12.75">
      <c r="A73" s="4">
        <v>28</v>
      </c>
      <c r="B73" s="55" t="s">
        <v>64</v>
      </c>
      <c r="C73" s="87">
        <v>60</v>
      </c>
      <c r="D73" s="256">
        <v>40</v>
      </c>
      <c r="E73" s="234">
        <v>4</v>
      </c>
      <c r="F73" s="120">
        <v>0</v>
      </c>
      <c r="G73" s="56" t="s">
        <v>4</v>
      </c>
      <c r="H73" s="142"/>
      <c r="I73" s="143"/>
      <c r="J73" s="144"/>
      <c r="K73" s="143"/>
      <c r="L73" s="143"/>
      <c r="M73" s="144"/>
      <c r="N73" s="148"/>
      <c r="O73" s="149"/>
      <c r="P73" s="150"/>
      <c r="Q73" s="7">
        <v>30</v>
      </c>
      <c r="R73" s="6">
        <v>30</v>
      </c>
      <c r="S73" s="240">
        <v>4</v>
      </c>
    </row>
    <row r="74" spans="1:19" ht="12.75">
      <c r="A74" s="4">
        <v>29</v>
      </c>
      <c r="B74" s="55" t="s">
        <v>65</v>
      </c>
      <c r="C74" s="87">
        <v>45</v>
      </c>
      <c r="D74" s="256">
        <v>30</v>
      </c>
      <c r="E74" s="234">
        <v>3</v>
      </c>
      <c r="F74" s="120">
        <v>0</v>
      </c>
      <c r="G74" s="56" t="s">
        <v>4</v>
      </c>
      <c r="H74" s="142"/>
      <c r="I74" s="143"/>
      <c r="J74" s="144"/>
      <c r="K74" s="143"/>
      <c r="L74" s="143"/>
      <c r="M74" s="144"/>
      <c r="N74" s="151"/>
      <c r="O74" s="152"/>
      <c r="P74" s="153"/>
      <c r="Q74" s="5">
        <v>15</v>
      </c>
      <c r="R74" s="6">
        <v>30</v>
      </c>
      <c r="S74" s="240">
        <v>3</v>
      </c>
    </row>
    <row r="75" spans="1:19" ht="12.75">
      <c r="A75" s="4">
        <v>30</v>
      </c>
      <c r="B75" s="62" t="s">
        <v>63</v>
      </c>
      <c r="C75" s="87">
        <f>H75+I75+K75+L75+N75+O75+Q75+R75</f>
        <v>45</v>
      </c>
      <c r="D75" s="256">
        <v>30</v>
      </c>
      <c r="E75" s="234">
        <v>3</v>
      </c>
      <c r="F75" s="120">
        <v>0</v>
      </c>
      <c r="G75" s="56" t="s">
        <v>4</v>
      </c>
      <c r="H75" s="142"/>
      <c r="I75" s="143"/>
      <c r="J75" s="144"/>
      <c r="K75" s="143"/>
      <c r="L75" s="143"/>
      <c r="M75" s="144"/>
      <c r="N75" s="151"/>
      <c r="O75" s="152"/>
      <c r="P75" s="153"/>
      <c r="Q75" s="5">
        <v>30</v>
      </c>
      <c r="R75" s="6">
        <v>15</v>
      </c>
      <c r="S75" s="240">
        <v>3</v>
      </c>
    </row>
    <row r="76" spans="1:19" ht="12.75">
      <c r="A76" s="136">
        <v>31</v>
      </c>
      <c r="B76" s="55" t="s">
        <v>66</v>
      </c>
      <c r="C76" s="87">
        <v>15</v>
      </c>
      <c r="D76" s="256">
        <v>10</v>
      </c>
      <c r="E76" s="234">
        <v>1</v>
      </c>
      <c r="F76" s="120">
        <v>1</v>
      </c>
      <c r="G76" s="56" t="s">
        <v>4</v>
      </c>
      <c r="H76" s="142"/>
      <c r="I76" s="143"/>
      <c r="J76" s="144"/>
      <c r="K76" s="143"/>
      <c r="L76" s="143"/>
      <c r="M76" s="144"/>
      <c r="N76" s="151"/>
      <c r="O76" s="172"/>
      <c r="P76" s="173"/>
      <c r="Q76" s="217"/>
      <c r="R76" s="134">
        <v>15</v>
      </c>
      <c r="S76" s="240">
        <v>1</v>
      </c>
    </row>
    <row r="77" spans="1:19" ht="39.75" thickBot="1">
      <c r="A77" s="52">
        <v>32</v>
      </c>
      <c r="B77" s="21" t="s">
        <v>34</v>
      </c>
      <c r="C77" s="87">
        <v>90</v>
      </c>
      <c r="D77" s="257">
        <v>160</v>
      </c>
      <c r="E77" s="245">
        <v>10</v>
      </c>
      <c r="F77" s="121">
        <v>0</v>
      </c>
      <c r="G77" s="57" t="s">
        <v>4</v>
      </c>
      <c r="H77" s="145"/>
      <c r="I77" s="146"/>
      <c r="J77" s="147"/>
      <c r="K77" s="146"/>
      <c r="L77" s="146"/>
      <c r="M77" s="147"/>
      <c r="N77" s="216"/>
      <c r="O77" s="22">
        <v>45</v>
      </c>
      <c r="P77" s="238">
        <v>5</v>
      </c>
      <c r="Q77" s="216"/>
      <c r="R77" s="22">
        <v>45</v>
      </c>
      <c r="S77" s="238">
        <v>5</v>
      </c>
    </row>
    <row r="78" spans="1:19" ht="13.5" thickBot="1">
      <c r="A78" s="59" t="s">
        <v>31</v>
      </c>
      <c r="B78" s="24" t="s">
        <v>32</v>
      </c>
      <c r="C78" s="38">
        <v>0</v>
      </c>
      <c r="D78" s="39">
        <v>360</v>
      </c>
      <c r="E78" s="8">
        <v>12</v>
      </c>
      <c r="F78" s="9">
        <v>11</v>
      </c>
      <c r="G78" s="8" t="s">
        <v>4</v>
      </c>
      <c r="H78" s="16"/>
      <c r="I78" s="16"/>
      <c r="J78" s="8"/>
      <c r="K78" s="16"/>
      <c r="L78" s="16"/>
      <c r="M78" s="8"/>
      <c r="N78" s="16"/>
      <c r="O78" s="16"/>
      <c r="P78" s="8"/>
      <c r="Q78" s="16"/>
      <c r="R78" s="16"/>
      <c r="S78" s="17">
        <v>12</v>
      </c>
    </row>
    <row r="79" spans="1:19" ht="12.75" customHeight="1">
      <c r="A79" s="27"/>
      <c r="B79" s="324" t="s">
        <v>33</v>
      </c>
      <c r="C79" s="317">
        <f>SUM(C65,C$6,C$10)</f>
        <v>1545</v>
      </c>
      <c r="D79" s="322">
        <f>SUM(D78,D65,D$10,D$6)</f>
        <v>1540</v>
      </c>
      <c r="E79" s="280">
        <f>SUM(J79,M79,P79,S79)</f>
        <v>120</v>
      </c>
      <c r="F79" s="327">
        <f>SUM(F6,F10,F65,F78)</f>
        <v>45</v>
      </c>
      <c r="G79" s="319" t="s">
        <v>105</v>
      </c>
      <c r="H79" s="278">
        <f aca="true" t="shared" si="6" ref="H79:S79">SUM(H$6,H$10,H65)</f>
        <v>240</v>
      </c>
      <c r="I79" s="278">
        <f t="shared" si="6"/>
        <v>210</v>
      </c>
      <c r="J79" s="280">
        <f t="shared" si="6"/>
        <v>30</v>
      </c>
      <c r="K79" s="278">
        <f t="shared" si="6"/>
        <v>135</v>
      </c>
      <c r="L79" s="278">
        <f t="shared" si="6"/>
        <v>300</v>
      </c>
      <c r="M79" s="280">
        <f t="shared" si="6"/>
        <v>30</v>
      </c>
      <c r="N79" s="278">
        <f t="shared" si="6"/>
        <v>120</v>
      </c>
      <c r="O79" s="278">
        <f t="shared" si="6"/>
        <v>300</v>
      </c>
      <c r="P79" s="280">
        <f t="shared" si="6"/>
        <v>30</v>
      </c>
      <c r="Q79" s="278">
        <f t="shared" si="6"/>
        <v>75</v>
      </c>
      <c r="R79" s="278">
        <f t="shared" si="6"/>
        <v>165</v>
      </c>
      <c r="S79" s="280">
        <f t="shared" si="6"/>
        <v>30</v>
      </c>
    </row>
    <row r="80" spans="1:19" ht="13.5" customHeight="1" thickBot="1">
      <c r="A80" s="28"/>
      <c r="B80" s="325"/>
      <c r="C80" s="318"/>
      <c r="D80" s="323"/>
      <c r="E80" s="281"/>
      <c r="F80" s="328"/>
      <c r="G80" s="320"/>
      <c r="H80" s="279"/>
      <c r="I80" s="279"/>
      <c r="J80" s="281"/>
      <c r="K80" s="279"/>
      <c r="L80" s="279"/>
      <c r="M80" s="281"/>
      <c r="N80" s="279"/>
      <c r="O80" s="279"/>
      <c r="P80" s="281"/>
      <c r="Q80" s="279"/>
      <c r="R80" s="279"/>
      <c r="S80" s="281"/>
    </row>
    <row r="81" spans="1:19" ht="13.5" thickBot="1">
      <c r="A81" s="28"/>
      <c r="B81" s="325"/>
      <c r="C81" s="286">
        <f>SUM(C79:D80)</f>
        <v>3085</v>
      </c>
      <c r="D81" s="287"/>
      <c r="E81" s="281"/>
      <c r="F81" s="335">
        <f>SUM(E18,E19,E20,E22,E23,E24,E25,E26,E66,E67,E68,E69,E70,E71,E72,E76,E78)</f>
        <v>61</v>
      </c>
      <c r="G81" s="320"/>
      <c r="H81" s="290">
        <f>SUM(H79,I79)</f>
        <v>450</v>
      </c>
      <c r="I81" s="291"/>
      <c r="J81" s="281"/>
      <c r="K81" s="294">
        <f>SUM(K79,L79)</f>
        <v>435</v>
      </c>
      <c r="L81" s="295"/>
      <c r="M81" s="281"/>
      <c r="N81" s="294">
        <f>SUM(N79,O79)</f>
        <v>420</v>
      </c>
      <c r="O81" s="295"/>
      <c r="P81" s="281"/>
      <c r="Q81" s="294">
        <f>SUM(Q79,R79)</f>
        <v>240</v>
      </c>
      <c r="R81" s="295"/>
      <c r="S81" s="281"/>
    </row>
    <row r="82" spans="1:19" ht="13.5" thickBot="1">
      <c r="A82" s="28"/>
      <c r="B82" s="326"/>
      <c r="C82" s="288"/>
      <c r="D82" s="289"/>
      <c r="E82" s="282"/>
      <c r="F82" s="336"/>
      <c r="G82" s="321"/>
      <c r="H82" s="292" t="s">
        <v>76</v>
      </c>
      <c r="I82" s="293"/>
      <c r="J82" s="282"/>
      <c r="K82" s="292" t="s">
        <v>74</v>
      </c>
      <c r="L82" s="293"/>
      <c r="M82" s="282"/>
      <c r="N82" s="292" t="s">
        <v>75</v>
      </c>
      <c r="O82" s="293"/>
      <c r="P82" s="282"/>
      <c r="Q82" s="292" t="s">
        <v>101</v>
      </c>
      <c r="R82" s="293"/>
      <c r="S82" s="282"/>
    </row>
    <row r="83" ht="13.5">
      <c r="B83" s="131"/>
    </row>
    <row r="84" ht="13.5" thickBot="1">
      <c r="B84" s="132"/>
    </row>
    <row r="85" spans="2:8" ht="15" customHeight="1">
      <c r="B85" s="132"/>
      <c r="C85" s="332" t="s">
        <v>80</v>
      </c>
      <c r="D85" s="333"/>
      <c r="E85" s="334"/>
      <c r="F85" s="122"/>
      <c r="G85" s="64"/>
      <c r="H85" s="64"/>
    </row>
    <row r="86" spans="2:8" ht="13.5" thickBot="1">
      <c r="B86" s="132"/>
      <c r="C86" s="283" t="s">
        <v>81</v>
      </c>
      <c r="D86" s="284"/>
      <c r="E86" s="285"/>
      <c r="F86" s="122"/>
      <c r="G86" s="64"/>
      <c r="H86" s="64"/>
    </row>
    <row r="87" spans="2:8" ht="13.5">
      <c r="B87" s="132"/>
      <c r="C87" s="122"/>
      <c r="D87" s="122"/>
      <c r="E87" s="122"/>
      <c r="F87" s="122"/>
      <c r="G87" s="64"/>
      <c r="H87" s="64"/>
    </row>
    <row r="88" spans="2:8" ht="13.5" thickBot="1">
      <c r="B88" s="132"/>
      <c r="C88" s="122"/>
      <c r="D88" s="122"/>
      <c r="E88" s="122"/>
      <c r="F88" s="122"/>
      <c r="G88" s="64"/>
      <c r="H88" s="64"/>
    </row>
    <row r="89" spans="2:8" ht="20.25">
      <c r="B89" s="268" t="s">
        <v>90</v>
      </c>
      <c r="C89" s="122"/>
      <c r="D89" s="122"/>
      <c r="E89" s="122"/>
      <c r="F89" s="122"/>
      <c r="G89" s="64"/>
      <c r="H89" s="64"/>
    </row>
    <row r="90" spans="2:8" ht="82.5" thickBot="1">
      <c r="B90" s="269" t="s">
        <v>91</v>
      </c>
      <c r="C90" s="122"/>
      <c r="D90" s="122"/>
      <c r="E90" s="122"/>
      <c r="F90" s="122"/>
      <c r="G90" s="64"/>
      <c r="H90" s="64"/>
    </row>
    <row r="91" spans="2:8" ht="12.75">
      <c r="B91" s="65"/>
      <c r="C91" s="122"/>
      <c r="D91" s="122"/>
      <c r="E91" s="122"/>
      <c r="F91" s="122"/>
      <c r="G91" s="64"/>
      <c r="H91" s="64"/>
    </row>
    <row r="92" spans="2:8" ht="13.5" thickBot="1">
      <c r="B92" s="65"/>
      <c r="C92" s="267"/>
      <c r="D92" s="267"/>
      <c r="E92" s="267"/>
      <c r="F92" s="123"/>
      <c r="G92" s="64"/>
      <c r="H92" s="64"/>
    </row>
    <row r="93" spans="2:8" ht="13.5" thickBot="1">
      <c r="B93" s="329" t="s">
        <v>82</v>
      </c>
      <c r="C93" s="330"/>
      <c r="D93" s="330"/>
      <c r="E93" s="330"/>
      <c r="F93" s="330"/>
      <c r="G93" s="330"/>
      <c r="H93" s="331"/>
    </row>
    <row r="94" spans="2:8" ht="12.75" customHeight="1" thickBot="1">
      <c r="B94" s="275" t="s">
        <v>83</v>
      </c>
      <c r="C94" s="275" t="s">
        <v>84</v>
      </c>
      <c r="D94" s="116"/>
      <c r="E94" s="117"/>
      <c r="F94" s="117"/>
      <c r="G94" s="117"/>
      <c r="H94" s="118"/>
    </row>
    <row r="95" spans="2:8" ht="13.5" customHeight="1" thickBot="1">
      <c r="B95" s="276"/>
      <c r="C95" s="277"/>
      <c r="D95" s="116"/>
      <c r="E95" s="117"/>
      <c r="F95" s="117"/>
      <c r="G95" s="117"/>
      <c r="H95" s="118"/>
    </row>
    <row r="96" spans="2:8" ht="13.5" thickBot="1">
      <c r="B96" s="276"/>
      <c r="C96" s="275" t="s">
        <v>85</v>
      </c>
      <c r="D96" s="116"/>
      <c r="E96" s="117"/>
      <c r="F96" s="117"/>
      <c r="G96" s="117"/>
      <c r="H96" s="118"/>
    </row>
    <row r="97" spans="2:8" ht="13.5" thickBot="1">
      <c r="B97" s="277"/>
      <c r="C97" s="277"/>
      <c r="D97" s="116"/>
      <c r="E97" s="117"/>
      <c r="F97" s="117"/>
      <c r="G97" s="117"/>
      <c r="H97" s="118"/>
    </row>
    <row r="98" spans="2:8" ht="13.5" thickBot="1">
      <c r="B98" s="275" t="s">
        <v>86</v>
      </c>
      <c r="C98" s="275" t="s">
        <v>84</v>
      </c>
      <c r="D98" s="116"/>
      <c r="E98" s="117"/>
      <c r="F98" s="117"/>
      <c r="G98" s="117"/>
      <c r="H98" s="118"/>
    </row>
    <row r="99" spans="2:8" ht="13.5" thickBot="1">
      <c r="B99" s="276"/>
      <c r="C99" s="277"/>
      <c r="D99" s="116"/>
      <c r="E99" s="117"/>
      <c r="F99" s="117"/>
      <c r="G99" s="117"/>
      <c r="H99" s="118"/>
    </row>
    <row r="100" spans="2:8" ht="13.5" thickBot="1">
      <c r="B100" s="276"/>
      <c r="C100" s="275" t="s">
        <v>85</v>
      </c>
      <c r="D100" s="116"/>
      <c r="E100" s="117"/>
      <c r="F100" s="117"/>
      <c r="G100" s="117"/>
      <c r="H100" s="118"/>
    </row>
    <row r="101" spans="2:8" ht="13.5" thickBot="1">
      <c r="B101" s="277"/>
      <c r="C101" s="277"/>
      <c r="D101" s="116"/>
      <c r="E101" s="117"/>
      <c r="F101" s="117"/>
      <c r="G101" s="117"/>
      <c r="H101" s="118"/>
    </row>
  </sheetData>
  <sheetProtection/>
  <mergeCells count="117">
    <mergeCell ref="F81:F82"/>
    <mergeCell ref="F44:F45"/>
    <mergeCell ref="D60:D61"/>
    <mergeCell ref="E60:E63"/>
    <mergeCell ref="F42:F43"/>
    <mergeCell ref="B79:B82"/>
    <mergeCell ref="B60:B63"/>
    <mergeCell ref="B94:B97"/>
    <mergeCell ref="B93:H93"/>
    <mergeCell ref="F79:F80"/>
    <mergeCell ref="C94:C95"/>
    <mergeCell ref="C96:C97"/>
    <mergeCell ref="G60:G63"/>
    <mergeCell ref="C85:E85"/>
    <mergeCell ref="F62:F63"/>
    <mergeCell ref="H63:I63"/>
    <mergeCell ref="H60:H61"/>
    <mergeCell ref="I60:I61"/>
    <mergeCell ref="J60:J63"/>
    <mergeCell ref="K60:K61"/>
    <mergeCell ref="B42:B45"/>
    <mergeCell ref="C60:C61"/>
    <mergeCell ref="F60:F61"/>
    <mergeCell ref="D42:D43"/>
    <mergeCell ref="Q63:R63"/>
    <mergeCell ref="P60:P63"/>
    <mergeCell ref="M60:M63"/>
    <mergeCell ref="N60:N61"/>
    <mergeCell ref="N63:O63"/>
    <mergeCell ref="O60:O61"/>
    <mergeCell ref="Q60:Q61"/>
    <mergeCell ref="L60:L61"/>
    <mergeCell ref="K63:L63"/>
    <mergeCell ref="C79:C80"/>
    <mergeCell ref="D79:D80"/>
    <mergeCell ref="E79:E82"/>
    <mergeCell ref="C44:D45"/>
    <mergeCell ref="J79:J82"/>
    <mergeCell ref="G79:G82"/>
    <mergeCell ref="H79:H80"/>
    <mergeCell ref="H82:I82"/>
    <mergeCell ref="S60:S63"/>
    <mergeCell ref="C62:D63"/>
    <mergeCell ref="H62:I62"/>
    <mergeCell ref="K62:L62"/>
    <mergeCell ref="N62:O62"/>
    <mergeCell ref="I42:I43"/>
    <mergeCell ref="H44:I44"/>
    <mergeCell ref="H42:H43"/>
    <mergeCell ref="H45:I45"/>
    <mergeCell ref="Q44:R44"/>
    <mergeCell ref="C42:C43"/>
    <mergeCell ref="E42:E45"/>
    <mergeCell ref="F3:F5"/>
    <mergeCell ref="K4:K5"/>
    <mergeCell ref="L4:L5"/>
    <mergeCell ref="K42:K43"/>
    <mergeCell ref="L42:L43"/>
    <mergeCell ref="G42:G45"/>
    <mergeCell ref="K44:L44"/>
    <mergeCell ref="R42:R43"/>
    <mergeCell ref="P42:P45"/>
    <mergeCell ref="N42:N43"/>
    <mergeCell ref="H4:H5"/>
    <mergeCell ref="G3:G5"/>
    <mergeCell ref="H3:J3"/>
    <mergeCell ref="J42:J45"/>
    <mergeCell ref="O4:O5"/>
    <mergeCell ref="N4:N5"/>
    <mergeCell ref="I4:I5"/>
    <mergeCell ref="S4:S5"/>
    <mergeCell ref="Q3:S3"/>
    <mergeCell ref="J4:J5"/>
    <mergeCell ref="M4:M5"/>
    <mergeCell ref="Q4:Q5"/>
    <mergeCell ref="R4:R5"/>
    <mergeCell ref="P4:P5"/>
    <mergeCell ref="K79:K80"/>
    <mergeCell ref="M79:M82"/>
    <mergeCell ref="Q62:R62"/>
    <mergeCell ref="E3:E5"/>
    <mergeCell ref="K3:M3"/>
    <mergeCell ref="N3:P3"/>
    <mergeCell ref="Q45:R45"/>
    <mergeCell ref="Q42:Q43"/>
    <mergeCell ref="N44:O44"/>
    <mergeCell ref="O42:O43"/>
    <mergeCell ref="R60:R61"/>
    <mergeCell ref="M42:M45"/>
    <mergeCell ref="K45:L45"/>
    <mergeCell ref="K82:L82"/>
    <mergeCell ref="A1:S2"/>
    <mergeCell ref="A3:A5"/>
    <mergeCell ref="B3:B5"/>
    <mergeCell ref="C3:C5"/>
    <mergeCell ref="D3:D5"/>
    <mergeCell ref="Q81:R81"/>
    <mergeCell ref="S42:S45"/>
    <mergeCell ref="L79:L80"/>
    <mergeCell ref="Q79:Q80"/>
    <mergeCell ref="R79:R80"/>
    <mergeCell ref="S79:S82"/>
    <mergeCell ref="N45:O45"/>
    <mergeCell ref="N82:O82"/>
    <mergeCell ref="Q82:R82"/>
    <mergeCell ref="K81:L81"/>
    <mergeCell ref="N81:O81"/>
    <mergeCell ref="B98:B101"/>
    <mergeCell ref="C98:C99"/>
    <mergeCell ref="C100:C101"/>
    <mergeCell ref="O79:O80"/>
    <mergeCell ref="P79:P82"/>
    <mergeCell ref="N79:N80"/>
    <mergeCell ref="C86:E86"/>
    <mergeCell ref="C81:D82"/>
    <mergeCell ref="H81:I81"/>
    <mergeCell ref="I79:I80"/>
  </mergeCells>
  <printOptions/>
  <pageMargins left="0.75" right="0.75" top="0.7" bottom="0.51" header="0.5" footer="0.5"/>
  <pageSetup fitToHeight="0" horizontalDpi="600" verticalDpi="600" orientation="landscape" paperSize="9" scale="54" r:id="rId1"/>
  <rowBreaks count="1" manualBreakCount="1">
    <brk id="45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6"/>
  <sheetViews>
    <sheetView view="pageBreakPreview" zoomScaleNormal="75" zoomScaleSheetLayoutView="100" zoomScalePageLayoutView="0" workbookViewId="0" topLeftCell="A13">
      <selection activeCell="B20" sqref="B20"/>
    </sheetView>
  </sheetViews>
  <sheetFormatPr defaultColWidth="8.8515625" defaultRowHeight="12.75"/>
  <cols>
    <col min="1" max="1" width="4.140625" style="175" bestFit="1" customWidth="1"/>
    <col min="2" max="2" width="49.140625" style="50" customWidth="1"/>
    <col min="3" max="3" width="8.8515625" style="50" bestFit="1" customWidth="1"/>
    <col min="4" max="4" width="17.00390625" style="50" customWidth="1"/>
    <col min="5" max="5" width="8.8515625" style="50" bestFit="1" customWidth="1"/>
    <col min="6" max="6" width="12.28125" style="50" customWidth="1"/>
    <col min="7" max="8" width="10.28125" style="50" customWidth="1"/>
    <col min="9" max="9" width="7.00390625" style="50" customWidth="1"/>
    <col min="10" max="10" width="8.421875" style="50" bestFit="1" customWidth="1"/>
    <col min="11" max="11" width="5.00390625" style="50" bestFit="1" customWidth="1"/>
    <col min="12" max="12" width="8.421875" style="50" bestFit="1" customWidth="1"/>
    <col min="13" max="13" width="4.140625" style="50" bestFit="1" customWidth="1"/>
    <col min="14" max="14" width="5.8515625" style="50" bestFit="1" customWidth="1"/>
    <col min="15" max="15" width="8.421875" style="50" bestFit="1" customWidth="1"/>
    <col min="16" max="16" width="5.00390625" style="50" bestFit="1" customWidth="1"/>
    <col min="17" max="17" width="8.421875" style="50" bestFit="1" customWidth="1"/>
    <col min="18" max="18" width="4.140625" style="50" bestFit="1" customWidth="1"/>
    <col min="19" max="19" width="5.8515625" style="50" bestFit="1" customWidth="1"/>
    <col min="20" max="20" width="8.421875" style="50" bestFit="1" customWidth="1"/>
    <col min="21" max="21" width="5.00390625" style="50" bestFit="1" customWidth="1"/>
    <col min="22" max="22" width="8.421875" style="50" bestFit="1" customWidth="1"/>
    <col min="23" max="23" width="4.140625" style="50" bestFit="1" customWidth="1"/>
    <col min="24" max="24" width="5.8515625" style="50" bestFit="1" customWidth="1"/>
    <col min="25" max="25" width="8.421875" style="50" bestFit="1" customWidth="1"/>
    <col min="26" max="26" width="5.00390625" style="50" bestFit="1" customWidth="1"/>
    <col min="27" max="27" width="8.421875" style="50" bestFit="1" customWidth="1"/>
    <col min="28" max="28" width="5.00390625" style="50" bestFit="1" customWidth="1"/>
    <col min="29" max="29" width="5.7109375" style="50" bestFit="1" customWidth="1"/>
    <col min="30" max="16384" width="8.8515625" style="50" customWidth="1"/>
  </cols>
  <sheetData>
    <row r="1" spans="1:29" ht="12.75">
      <c r="A1" s="357" t="s">
        <v>98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9"/>
    </row>
    <row r="2" spans="1:29" ht="102" customHeight="1" thickBot="1">
      <c r="A2" s="360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2"/>
    </row>
    <row r="3" spans="1:29" ht="55.5" customHeight="1" thickBot="1">
      <c r="A3" s="278" t="s">
        <v>0</v>
      </c>
      <c r="B3" s="304" t="s">
        <v>15</v>
      </c>
      <c r="C3" s="304" t="s">
        <v>68</v>
      </c>
      <c r="D3" s="304" t="s">
        <v>16</v>
      </c>
      <c r="E3" s="304" t="s">
        <v>23</v>
      </c>
      <c r="F3" s="304" t="s">
        <v>17</v>
      </c>
      <c r="G3" s="304" t="s">
        <v>1</v>
      </c>
      <c r="H3" s="372" t="s">
        <v>89</v>
      </c>
      <c r="I3" s="304" t="s">
        <v>18</v>
      </c>
      <c r="J3" s="345" t="s">
        <v>19</v>
      </c>
      <c r="K3" s="346"/>
      <c r="L3" s="346"/>
      <c r="M3" s="346"/>
      <c r="N3" s="347"/>
      <c r="O3" s="345" t="s">
        <v>20</v>
      </c>
      <c r="P3" s="346"/>
      <c r="Q3" s="346"/>
      <c r="R3" s="346"/>
      <c r="S3" s="347"/>
      <c r="T3" s="365" t="s">
        <v>21</v>
      </c>
      <c r="U3" s="366"/>
      <c r="V3" s="366"/>
      <c r="W3" s="366"/>
      <c r="X3" s="367"/>
      <c r="Y3" s="345" t="s">
        <v>22</v>
      </c>
      <c r="Z3" s="346"/>
      <c r="AA3" s="346"/>
      <c r="AB3" s="346"/>
      <c r="AC3" s="347"/>
    </row>
    <row r="4" spans="1:29" ht="12.75" customHeight="1">
      <c r="A4" s="302"/>
      <c r="B4" s="305"/>
      <c r="C4" s="378"/>
      <c r="D4" s="305"/>
      <c r="E4" s="305"/>
      <c r="F4" s="305"/>
      <c r="G4" s="305"/>
      <c r="H4" s="373"/>
      <c r="I4" s="305"/>
      <c r="J4" s="363" t="s">
        <v>24</v>
      </c>
      <c r="K4" s="364"/>
      <c r="L4" s="368" t="s">
        <v>25</v>
      </c>
      <c r="M4" s="364"/>
      <c r="N4" s="308" t="s">
        <v>1</v>
      </c>
      <c r="O4" s="363" t="s">
        <v>24</v>
      </c>
      <c r="P4" s="364"/>
      <c r="Q4" s="368" t="s">
        <v>25</v>
      </c>
      <c r="R4" s="364"/>
      <c r="S4" s="308" t="s">
        <v>1</v>
      </c>
      <c r="T4" s="363" t="s">
        <v>24</v>
      </c>
      <c r="U4" s="364"/>
      <c r="V4" s="368" t="s">
        <v>25</v>
      </c>
      <c r="W4" s="364"/>
      <c r="X4" s="308" t="s">
        <v>1</v>
      </c>
      <c r="Y4" s="363" t="s">
        <v>24</v>
      </c>
      <c r="Z4" s="364"/>
      <c r="AA4" s="368" t="s">
        <v>25</v>
      </c>
      <c r="AB4" s="364"/>
      <c r="AC4" s="308" t="s">
        <v>1</v>
      </c>
    </row>
    <row r="5" spans="1:29" ht="73.5" customHeight="1" thickBot="1">
      <c r="A5" s="303"/>
      <c r="B5" s="306"/>
      <c r="C5" s="379"/>
      <c r="D5" s="306"/>
      <c r="E5" s="306"/>
      <c r="F5" s="306"/>
      <c r="G5" s="306"/>
      <c r="H5" s="373"/>
      <c r="I5" s="306"/>
      <c r="J5" s="66" t="s">
        <v>26</v>
      </c>
      <c r="K5" s="67" t="s">
        <v>27</v>
      </c>
      <c r="L5" s="66" t="s">
        <v>26</v>
      </c>
      <c r="M5" s="67" t="s">
        <v>27</v>
      </c>
      <c r="N5" s="309"/>
      <c r="O5" s="66" t="s">
        <v>26</v>
      </c>
      <c r="P5" s="67" t="s">
        <v>27</v>
      </c>
      <c r="Q5" s="66" t="s">
        <v>26</v>
      </c>
      <c r="R5" s="67" t="s">
        <v>27</v>
      </c>
      <c r="S5" s="309"/>
      <c r="T5" s="66" t="s">
        <v>26</v>
      </c>
      <c r="U5" s="67" t="s">
        <v>27</v>
      </c>
      <c r="V5" s="66" t="s">
        <v>26</v>
      </c>
      <c r="W5" s="67" t="s">
        <v>27</v>
      </c>
      <c r="X5" s="309"/>
      <c r="Y5" s="66" t="s">
        <v>26</v>
      </c>
      <c r="Z5" s="67" t="s">
        <v>27</v>
      </c>
      <c r="AA5" s="66" t="s">
        <v>26</v>
      </c>
      <c r="AB5" s="67" t="s">
        <v>27</v>
      </c>
      <c r="AC5" s="309"/>
    </row>
    <row r="6" spans="1:29" ht="15.75" thickBot="1">
      <c r="A6" s="77" t="s">
        <v>28</v>
      </c>
      <c r="B6" s="8" t="s">
        <v>13</v>
      </c>
      <c r="C6" s="68">
        <f aca="true" t="shared" si="0" ref="C6:H6">SUM(C7:C9)</f>
        <v>165</v>
      </c>
      <c r="D6" s="9">
        <f t="shared" si="0"/>
        <v>93</v>
      </c>
      <c r="E6" s="68">
        <f t="shared" si="0"/>
        <v>72</v>
      </c>
      <c r="F6" s="10">
        <f t="shared" si="0"/>
        <v>110</v>
      </c>
      <c r="G6" s="106">
        <f t="shared" si="0"/>
        <v>10</v>
      </c>
      <c r="H6" s="106">
        <f t="shared" si="0"/>
        <v>0</v>
      </c>
      <c r="I6" s="9"/>
      <c r="J6" s="10">
        <f aca="true" t="shared" si="1" ref="J6:AC6">SUM(J7:J9)</f>
        <v>9</v>
      </c>
      <c r="K6" s="69">
        <f t="shared" si="1"/>
        <v>18</v>
      </c>
      <c r="L6" s="10">
        <f t="shared" si="1"/>
        <v>36</v>
      </c>
      <c r="M6" s="69">
        <f t="shared" si="1"/>
        <v>12</v>
      </c>
      <c r="N6" s="9">
        <f t="shared" si="1"/>
        <v>6</v>
      </c>
      <c r="O6" s="10">
        <f t="shared" si="1"/>
        <v>0</v>
      </c>
      <c r="P6" s="69">
        <f t="shared" si="1"/>
        <v>0</v>
      </c>
      <c r="Q6" s="10">
        <f t="shared" si="1"/>
        <v>18</v>
      </c>
      <c r="R6" s="69">
        <f t="shared" si="1"/>
        <v>12</v>
      </c>
      <c r="S6" s="9">
        <f t="shared" si="1"/>
        <v>1</v>
      </c>
      <c r="T6" s="10">
        <f t="shared" si="1"/>
        <v>0</v>
      </c>
      <c r="U6" s="69">
        <f t="shared" si="1"/>
        <v>0</v>
      </c>
      <c r="V6" s="10">
        <f t="shared" si="1"/>
        <v>18</v>
      </c>
      <c r="W6" s="69">
        <f t="shared" si="1"/>
        <v>12</v>
      </c>
      <c r="X6" s="9">
        <f t="shared" si="1"/>
        <v>1</v>
      </c>
      <c r="Y6" s="10">
        <f t="shared" si="1"/>
        <v>0</v>
      </c>
      <c r="Z6" s="69">
        <f t="shared" si="1"/>
        <v>0</v>
      </c>
      <c r="AA6" s="10">
        <f t="shared" si="1"/>
        <v>18</v>
      </c>
      <c r="AB6" s="70">
        <f t="shared" si="1"/>
        <v>12</v>
      </c>
      <c r="AC6" s="19">
        <f t="shared" si="1"/>
        <v>2</v>
      </c>
    </row>
    <row r="7" spans="1:29" ht="12.75">
      <c r="A7" s="266">
        <v>1</v>
      </c>
      <c r="B7" s="84" t="s">
        <v>77</v>
      </c>
      <c r="C7" s="261">
        <v>27</v>
      </c>
      <c r="D7" s="103">
        <v>15</v>
      </c>
      <c r="E7" s="99">
        <v>12</v>
      </c>
      <c r="F7" s="30">
        <v>48</v>
      </c>
      <c r="G7" s="232">
        <v>3</v>
      </c>
      <c r="H7" s="218">
        <v>0</v>
      </c>
      <c r="I7" s="40" t="s">
        <v>4</v>
      </c>
      <c r="J7" s="45">
        <v>6</v>
      </c>
      <c r="K7" s="75">
        <v>12</v>
      </c>
      <c r="L7" s="14">
        <v>9</v>
      </c>
      <c r="M7" s="76"/>
      <c r="N7" s="236">
        <v>3</v>
      </c>
      <c r="O7" s="166"/>
      <c r="P7" s="167"/>
      <c r="Q7" s="167"/>
      <c r="R7" s="167"/>
      <c r="S7" s="168"/>
      <c r="T7" s="154"/>
      <c r="U7" s="155"/>
      <c r="V7" s="155"/>
      <c r="W7" s="155"/>
      <c r="X7" s="156"/>
      <c r="Y7" s="154"/>
      <c r="Z7" s="155"/>
      <c r="AA7" s="155"/>
      <c r="AB7" s="155"/>
      <c r="AC7" s="156"/>
    </row>
    <row r="8" spans="1:29" ht="12.75">
      <c r="A8" s="4">
        <v>2</v>
      </c>
      <c r="B8" s="85" t="s">
        <v>78</v>
      </c>
      <c r="C8" s="262">
        <v>18</v>
      </c>
      <c r="D8" s="103">
        <v>6</v>
      </c>
      <c r="E8" s="100">
        <v>12</v>
      </c>
      <c r="F8" s="30">
        <v>32</v>
      </c>
      <c r="G8" s="232">
        <v>2</v>
      </c>
      <c r="H8" s="219">
        <v>0</v>
      </c>
      <c r="I8" s="41" t="s">
        <v>4</v>
      </c>
      <c r="J8" s="49">
        <v>3</v>
      </c>
      <c r="K8" s="113">
        <v>6</v>
      </c>
      <c r="L8" s="114">
        <v>9</v>
      </c>
      <c r="M8" s="115"/>
      <c r="N8" s="237">
        <v>2</v>
      </c>
      <c r="O8" s="142"/>
      <c r="P8" s="143"/>
      <c r="Q8" s="143"/>
      <c r="R8" s="143"/>
      <c r="S8" s="144"/>
      <c r="T8" s="157"/>
      <c r="U8" s="158"/>
      <c r="V8" s="158"/>
      <c r="W8" s="158"/>
      <c r="X8" s="159"/>
      <c r="Y8" s="157"/>
      <c r="Z8" s="158"/>
      <c r="AA8" s="158"/>
      <c r="AB8" s="158"/>
      <c r="AC8" s="159"/>
    </row>
    <row r="9" spans="1:29" ht="13.5" thickBot="1">
      <c r="A9" s="52">
        <v>3</v>
      </c>
      <c r="B9" s="86" t="s">
        <v>79</v>
      </c>
      <c r="C9" s="263">
        <v>120</v>
      </c>
      <c r="D9" s="104">
        <v>72</v>
      </c>
      <c r="E9" s="101">
        <v>48</v>
      </c>
      <c r="F9" s="93">
        <v>30</v>
      </c>
      <c r="G9" s="233">
        <v>5</v>
      </c>
      <c r="H9" s="121">
        <v>0</v>
      </c>
      <c r="I9" s="42" t="s">
        <v>88</v>
      </c>
      <c r="J9" s="211"/>
      <c r="K9" s="214"/>
      <c r="L9" s="23">
        <v>18</v>
      </c>
      <c r="M9" s="23">
        <v>12</v>
      </c>
      <c r="N9" s="238">
        <v>1</v>
      </c>
      <c r="O9" s="184"/>
      <c r="P9" s="210"/>
      <c r="Q9" s="23">
        <v>18</v>
      </c>
      <c r="R9" s="72">
        <v>12</v>
      </c>
      <c r="S9" s="238">
        <v>1</v>
      </c>
      <c r="T9" s="184"/>
      <c r="U9" s="210"/>
      <c r="V9" s="15">
        <v>18</v>
      </c>
      <c r="W9" s="71">
        <v>12</v>
      </c>
      <c r="X9" s="242">
        <v>1</v>
      </c>
      <c r="Y9" s="184"/>
      <c r="Z9" s="210"/>
      <c r="AA9" s="23">
        <v>18</v>
      </c>
      <c r="AB9" s="72">
        <v>12</v>
      </c>
      <c r="AC9" s="238">
        <v>2</v>
      </c>
    </row>
    <row r="10" spans="1:29" ht="15.75" thickBot="1">
      <c r="A10" s="77" t="s">
        <v>29</v>
      </c>
      <c r="B10" s="8" t="s">
        <v>14</v>
      </c>
      <c r="C10" s="68">
        <f aca="true" t="shared" si="2" ref="C10:H10">SUM(C11:C27)</f>
        <v>459</v>
      </c>
      <c r="D10" s="9">
        <f t="shared" si="2"/>
        <v>321</v>
      </c>
      <c r="E10" s="68">
        <f t="shared" si="2"/>
        <v>138</v>
      </c>
      <c r="F10" s="10">
        <f t="shared" si="2"/>
        <v>916</v>
      </c>
      <c r="G10" s="9">
        <f t="shared" si="2"/>
        <v>55</v>
      </c>
      <c r="H10" s="9">
        <f t="shared" si="2"/>
        <v>18</v>
      </c>
      <c r="I10" s="10"/>
      <c r="J10" s="16">
        <f>SUM(J11:J27)</f>
        <v>36</v>
      </c>
      <c r="K10" s="73">
        <f aca="true" t="shared" si="3" ref="K10:AC10">SUM(K11:K27)</f>
        <v>72</v>
      </c>
      <c r="L10" s="16">
        <f>SUM(L11:L27)</f>
        <v>81</v>
      </c>
      <c r="M10" s="73">
        <f t="shared" si="3"/>
        <v>0</v>
      </c>
      <c r="N10" s="8">
        <f t="shared" si="3"/>
        <v>22</v>
      </c>
      <c r="O10" s="16">
        <f t="shared" si="3"/>
        <v>15</v>
      </c>
      <c r="P10" s="73">
        <f t="shared" si="3"/>
        <v>30</v>
      </c>
      <c r="Q10" s="16">
        <f t="shared" si="3"/>
        <v>72</v>
      </c>
      <c r="R10" s="73">
        <f t="shared" si="3"/>
        <v>0</v>
      </c>
      <c r="S10" s="8">
        <f t="shared" si="3"/>
        <v>15</v>
      </c>
      <c r="T10" s="189">
        <f>SUM(T11:T27)</f>
        <v>18</v>
      </c>
      <c r="U10" s="190">
        <f>SUM(U11:U27)</f>
        <v>36</v>
      </c>
      <c r="V10" s="189">
        <f>SUM(V11:V27)</f>
        <v>99</v>
      </c>
      <c r="W10" s="190">
        <f>SUM(W11:W27)</f>
        <v>0</v>
      </c>
      <c r="X10" s="191">
        <f t="shared" si="3"/>
        <v>18</v>
      </c>
      <c r="Y10" s="16">
        <f t="shared" si="3"/>
        <v>0</v>
      </c>
      <c r="Z10" s="73">
        <f t="shared" si="3"/>
        <v>0</v>
      </c>
      <c r="AA10" s="16">
        <f t="shared" si="3"/>
        <v>0</v>
      </c>
      <c r="AB10" s="74">
        <f t="shared" si="3"/>
        <v>0</v>
      </c>
      <c r="AC10" s="17">
        <f t="shared" si="3"/>
        <v>0</v>
      </c>
    </row>
    <row r="11" spans="1:29" ht="12.75">
      <c r="A11" s="264">
        <v>4</v>
      </c>
      <c r="B11" s="53" t="s">
        <v>44</v>
      </c>
      <c r="C11" s="261">
        <v>36</v>
      </c>
      <c r="D11" s="87">
        <v>24</v>
      </c>
      <c r="E11" s="99">
        <v>12</v>
      </c>
      <c r="F11" s="90">
        <v>89</v>
      </c>
      <c r="G11" s="234">
        <v>5</v>
      </c>
      <c r="H11" s="220">
        <v>0</v>
      </c>
      <c r="I11" s="125" t="s">
        <v>2</v>
      </c>
      <c r="J11" s="124">
        <v>6</v>
      </c>
      <c r="K11" s="75">
        <v>12</v>
      </c>
      <c r="L11" s="14">
        <v>18</v>
      </c>
      <c r="M11" s="75"/>
      <c r="N11" s="239">
        <v>5</v>
      </c>
      <c r="O11" s="166"/>
      <c r="P11" s="167"/>
      <c r="Q11" s="167"/>
      <c r="R11" s="167"/>
      <c r="S11" s="167"/>
      <c r="T11" s="166"/>
      <c r="U11" s="167"/>
      <c r="V11" s="167"/>
      <c r="W11" s="167"/>
      <c r="X11" s="168"/>
      <c r="Y11" s="167"/>
      <c r="Z11" s="167"/>
      <c r="AA11" s="167"/>
      <c r="AB11" s="167"/>
      <c r="AC11" s="168"/>
    </row>
    <row r="12" spans="1:29" ht="12.75">
      <c r="A12" s="265">
        <v>5</v>
      </c>
      <c r="B12" s="55" t="s">
        <v>9</v>
      </c>
      <c r="C12" s="262">
        <v>27</v>
      </c>
      <c r="D12" s="87">
        <v>15</v>
      </c>
      <c r="E12" s="102">
        <v>12</v>
      </c>
      <c r="F12" s="91">
        <v>48</v>
      </c>
      <c r="G12" s="234">
        <v>3</v>
      </c>
      <c r="H12" s="120">
        <v>0</v>
      </c>
      <c r="I12" s="127" t="s">
        <v>4</v>
      </c>
      <c r="J12" s="34">
        <v>6</v>
      </c>
      <c r="K12" s="71">
        <v>12</v>
      </c>
      <c r="L12" s="15">
        <v>9</v>
      </c>
      <c r="M12" s="71"/>
      <c r="N12" s="240">
        <v>3</v>
      </c>
      <c r="O12" s="142"/>
      <c r="P12" s="143"/>
      <c r="Q12" s="143"/>
      <c r="R12" s="143"/>
      <c r="S12" s="143"/>
      <c r="T12" s="142"/>
      <c r="U12" s="143"/>
      <c r="V12" s="143"/>
      <c r="W12" s="143"/>
      <c r="X12" s="144"/>
      <c r="Y12" s="143"/>
      <c r="Z12" s="143"/>
      <c r="AA12" s="143"/>
      <c r="AB12" s="143"/>
      <c r="AC12" s="144"/>
    </row>
    <row r="13" spans="1:29" ht="12.75">
      <c r="A13" s="4">
        <v>6</v>
      </c>
      <c r="B13" s="55" t="s">
        <v>7</v>
      </c>
      <c r="C13" s="262">
        <v>27</v>
      </c>
      <c r="D13" s="87">
        <v>15</v>
      </c>
      <c r="E13" s="100">
        <v>12</v>
      </c>
      <c r="F13" s="91">
        <v>48</v>
      </c>
      <c r="G13" s="234">
        <v>3</v>
      </c>
      <c r="H13" s="120">
        <v>0</v>
      </c>
      <c r="I13" s="127" t="s">
        <v>4</v>
      </c>
      <c r="J13" s="34">
        <v>6</v>
      </c>
      <c r="K13" s="71">
        <v>12</v>
      </c>
      <c r="L13" s="15">
        <v>9</v>
      </c>
      <c r="M13" s="71"/>
      <c r="N13" s="240">
        <v>3</v>
      </c>
      <c r="O13" s="142"/>
      <c r="P13" s="143"/>
      <c r="Q13" s="143"/>
      <c r="R13" s="143"/>
      <c r="S13" s="143"/>
      <c r="T13" s="142"/>
      <c r="U13" s="143"/>
      <c r="V13" s="143"/>
      <c r="W13" s="143"/>
      <c r="X13" s="144"/>
      <c r="Y13" s="143"/>
      <c r="Z13" s="143"/>
      <c r="AA13" s="143"/>
      <c r="AB13" s="143"/>
      <c r="AC13" s="144"/>
    </row>
    <row r="14" spans="1:29" ht="12.75">
      <c r="A14" s="4">
        <v>7</v>
      </c>
      <c r="B14" s="55" t="s">
        <v>69</v>
      </c>
      <c r="C14" s="262">
        <v>27</v>
      </c>
      <c r="D14" s="87">
        <v>15</v>
      </c>
      <c r="E14" s="100">
        <v>12</v>
      </c>
      <c r="F14" s="91">
        <v>48</v>
      </c>
      <c r="G14" s="234">
        <v>3</v>
      </c>
      <c r="H14" s="120">
        <v>0</v>
      </c>
      <c r="I14" s="127" t="s">
        <v>4</v>
      </c>
      <c r="J14" s="34">
        <v>6</v>
      </c>
      <c r="K14" s="71">
        <v>12</v>
      </c>
      <c r="L14" s="15">
        <v>9</v>
      </c>
      <c r="M14" s="71"/>
      <c r="N14" s="240">
        <v>3</v>
      </c>
      <c r="O14" s="142"/>
      <c r="P14" s="143"/>
      <c r="Q14" s="143"/>
      <c r="R14" s="143"/>
      <c r="S14" s="143"/>
      <c r="T14" s="142"/>
      <c r="U14" s="143"/>
      <c r="V14" s="143"/>
      <c r="W14" s="143"/>
      <c r="X14" s="144"/>
      <c r="Y14" s="143"/>
      <c r="Z14" s="143"/>
      <c r="AA14" s="143"/>
      <c r="AB14" s="143"/>
      <c r="AC14" s="144"/>
    </row>
    <row r="15" spans="1:29" ht="12.75">
      <c r="A15" s="4">
        <v>8</v>
      </c>
      <c r="B15" s="55" t="s">
        <v>73</v>
      </c>
      <c r="C15" s="262">
        <v>27</v>
      </c>
      <c r="D15" s="87">
        <v>21</v>
      </c>
      <c r="E15" s="102">
        <v>6</v>
      </c>
      <c r="F15" s="91">
        <v>48</v>
      </c>
      <c r="G15" s="235">
        <v>3</v>
      </c>
      <c r="H15" s="120">
        <v>0</v>
      </c>
      <c r="I15" s="127" t="s">
        <v>4</v>
      </c>
      <c r="J15" s="35">
        <v>3</v>
      </c>
      <c r="K15" s="71">
        <v>6</v>
      </c>
      <c r="L15" s="18">
        <v>18</v>
      </c>
      <c r="M15" s="71"/>
      <c r="N15" s="241">
        <v>3</v>
      </c>
      <c r="O15" s="142"/>
      <c r="P15" s="143"/>
      <c r="Q15" s="143"/>
      <c r="R15" s="143"/>
      <c r="S15" s="143"/>
      <c r="T15" s="142"/>
      <c r="U15" s="143"/>
      <c r="V15" s="143"/>
      <c r="W15" s="143"/>
      <c r="X15" s="144"/>
      <c r="Y15" s="143"/>
      <c r="Z15" s="143"/>
      <c r="AA15" s="143"/>
      <c r="AB15" s="143"/>
      <c r="AC15" s="144"/>
    </row>
    <row r="16" spans="1:29" ht="12.75">
      <c r="A16" s="130">
        <v>9</v>
      </c>
      <c r="B16" s="55" t="s">
        <v>71</v>
      </c>
      <c r="C16" s="262">
        <v>18</v>
      </c>
      <c r="D16" s="87">
        <v>12</v>
      </c>
      <c r="E16" s="102">
        <v>6</v>
      </c>
      <c r="F16" s="91">
        <v>32</v>
      </c>
      <c r="G16" s="235">
        <v>2</v>
      </c>
      <c r="H16" s="120">
        <v>0</v>
      </c>
      <c r="I16" s="127" t="s">
        <v>4</v>
      </c>
      <c r="J16" s="34">
        <v>3</v>
      </c>
      <c r="K16" s="71">
        <v>6</v>
      </c>
      <c r="L16" s="15">
        <v>9</v>
      </c>
      <c r="M16" s="71"/>
      <c r="N16" s="242">
        <v>2</v>
      </c>
      <c r="O16" s="176"/>
      <c r="P16" s="177"/>
      <c r="Q16" s="177"/>
      <c r="R16" s="177"/>
      <c r="S16" s="188"/>
      <c r="T16" s="142"/>
      <c r="U16" s="143"/>
      <c r="V16" s="143"/>
      <c r="W16" s="143"/>
      <c r="X16" s="144"/>
      <c r="Y16" s="143"/>
      <c r="Z16" s="143"/>
      <c r="AA16" s="143"/>
      <c r="AB16" s="143"/>
      <c r="AC16" s="144"/>
    </row>
    <row r="17" spans="1:29" ht="12.75">
      <c r="A17" s="4">
        <v>10</v>
      </c>
      <c r="B17" s="55" t="s">
        <v>5</v>
      </c>
      <c r="C17" s="262">
        <v>45</v>
      </c>
      <c r="D17" s="87">
        <v>27</v>
      </c>
      <c r="E17" s="102">
        <v>18</v>
      </c>
      <c r="F17" s="91">
        <v>105</v>
      </c>
      <c r="G17" s="234">
        <v>6</v>
      </c>
      <c r="H17" s="120">
        <v>0</v>
      </c>
      <c r="I17" s="126" t="s">
        <v>95</v>
      </c>
      <c r="J17" s="34">
        <v>6</v>
      </c>
      <c r="K17" s="71">
        <v>12</v>
      </c>
      <c r="L17" s="15">
        <v>9</v>
      </c>
      <c r="M17" s="71"/>
      <c r="N17" s="240">
        <v>3</v>
      </c>
      <c r="O17" s="44">
        <v>3</v>
      </c>
      <c r="P17" s="71">
        <v>6</v>
      </c>
      <c r="Q17" s="15">
        <v>9</v>
      </c>
      <c r="R17" s="15"/>
      <c r="S17" s="242">
        <v>3</v>
      </c>
      <c r="T17" s="142"/>
      <c r="U17" s="143"/>
      <c r="V17" s="143"/>
      <c r="W17" s="143"/>
      <c r="X17" s="144"/>
      <c r="Y17" s="143"/>
      <c r="Z17" s="143"/>
      <c r="AA17" s="143"/>
      <c r="AB17" s="143"/>
      <c r="AC17" s="144"/>
    </row>
    <row r="18" spans="1:29" ht="12.75">
      <c r="A18" s="136">
        <v>11</v>
      </c>
      <c r="B18" s="55" t="s">
        <v>3</v>
      </c>
      <c r="C18" s="262">
        <v>27</v>
      </c>
      <c r="D18" s="88">
        <v>21</v>
      </c>
      <c r="E18" s="102">
        <v>6</v>
      </c>
      <c r="F18" s="92">
        <v>73</v>
      </c>
      <c r="G18" s="234">
        <v>4</v>
      </c>
      <c r="H18" s="120">
        <v>3</v>
      </c>
      <c r="I18" s="126" t="s">
        <v>2</v>
      </c>
      <c r="J18" s="142"/>
      <c r="K18" s="143"/>
      <c r="L18" s="143"/>
      <c r="M18" s="143"/>
      <c r="N18" s="144"/>
      <c r="O18" s="34">
        <v>3</v>
      </c>
      <c r="P18" s="71">
        <v>6</v>
      </c>
      <c r="Q18" s="134">
        <v>18</v>
      </c>
      <c r="R18" s="15"/>
      <c r="S18" s="242">
        <v>4</v>
      </c>
      <c r="T18" s="142"/>
      <c r="U18" s="143"/>
      <c r="V18" s="143"/>
      <c r="W18" s="143"/>
      <c r="X18" s="144"/>
      <c r="Y18" s="143"/>
      <c r="Z18" s="143"/>
      <c r="AA18" s="143"/>
      <c r="AB18" s="143"/>
      <c r="AC18" s="144"/>
    </row>
    <row r="19" spans="1:29" ht="12.75">
      <c r="A19" s="136">
        <v>12</v>
      </c>
      <c r="B19" s="55" t="s">
        <v>11</v>
      </c>
      <c r="C19" s="262">
        <v>27</v>
      </c>
      <c r="D19" s="88">
        <v>21</v>
      </c>
      <c r="E19" s="102">
        <v>6</v>
      </c>
      <c r="F19" s="92">
        <v>48</v>
      </c>
      <c r="G19" s="234">
        <v>3</v>
      </c>
      <c r="H19" s="120">
        <v>2</v>
      </c>
      <c r="I19" s="127" t="s">
        <v>4</v>
      </c>
      <c r="J19" s="142"/>
      <c r="K19" s="143"/>
      <c r="L19" s="143"/>
      <c r="M19" s="143"/>
      <c r="N19" s="144"/>
      <c r="O19" s="34">
        <v>3</v>
      </c>
      <c r="P19" s="71">
        <v>6</v>
      </c>
      <c r="Q19" s="134">
        <v>18</v>
      </c>
      <c r="R19" s="71"/>
      <c r="S19" s="242">
        <v>3</v>
      </c>
      <c r="T19" s="142"/>
      <c r="U19" s="143"/>
      <c r="V19" s="143"/>
      <c r="W19" s="143"/>
      <c r="X19" s="144"/>
      <c r="Y19" s="143"/>
      <c r="Z19" s="143"/>
      <c r="AA19" s="143"/>
      <c r="AB19" s="143"/>
      <c r="AC19" s="144"/>
    </row>
    <row r="20" spans="1:29" ht="12.75">
      <c r="A20" s="136">
        <v>13</v>
      </c>
      <c r="B20" s="381" t="s">
        <v>108</v>
      </c>
      <c r="C20" s="262">
        <v>27</v>
      </c>
      <c r="D20" s="88">
        <v>21</v>
      </c>
      <c r="E20" s="102">
        <v>6</v>
      </c>
      <c r="F20" s="92">
        <v>48</v>
      </c>
      <c r="G20" s="234">
        <v>3</v>
      </c>
      <c r="H20" s="120">
        <v>2</v>
      </c>
      <c r="I20" s="128" t="s">
        <v>4</v>
      </c>
      <c r="J20" s="142"/>
      <c r="K20" s="143"/>
      <c r="L20" s="143"/>
      <c r="M20" s="143"/>
      <c r="N20" s="144"/>
      <c r="O20" s="34">
        <v>3</v>
      </c>
      <c r="P20" s="71">
        <v>6</v>
      </c>
      <c r="Q20" s="134">
        <v>18</v>
      </c>
      <c r="R20" s="71"/>
      <c r="S20" s="242">
        <v>3</v>
      </c>
      <c r="T20" s="142"/>
      <c r="U20" s="143"/>
      <c r="V20" s="143"/>
      <c r="W20" s="143"/>
      <c r="X20" s="144"/>
      <c r="Y20" s="143"/>
      <c r="Z20" s="143"/>
      <c r="AA20" s="143"/>
      <c r="AB20" s="143"/>
      <c r="AC20" s="144"/>
    </row>
    <row r="21" spans="1:29" ht="12.75">
      <c r="A21" s="4">
        <v>14</v>
      </c>
      <c r="B21" s="55" t="s">
        <v>72</v>
      </c>
      <c r="C21" s="262">
        <v>18</v>
      </c>
      <c r="D21" s="87">
        <v>12</v>
      </c>
      <c r="E21" s="100">
        <v>6</v>
      </c>
      <c r="F21" s="91">
        <v>32</v>
      </c>
      <c r="G21" s="235">
        <v>2</v>
      </c>
      <c r="H21" s="221">
        <v>0</v>
      </c>
      <c r="I21" s="128" t="s">
        <v>4</v>
      </c>
      <c r="J21" s="142"/>
      <c r="K21" s="143"/>
      <c r="L21" s="143"/>
      <c r="M21" s="143"/>
      <c r="N21" s="144"/>
      <c r="O21" s="34">
        <v>3</v>
      </c>
      <c r="P21" s="71">
        <v>6</v>
      </c>
      <c r="Q21" s="15">
        <v>9</v>
      </c>
      <c r="R21" s="71"/>
      <c r="S21" s="242">
        <v>2</v>
      </c>
      <c r="T21" s="180"/>
      <c r="U21" s="192"/>
      <c r="V21" s="182"/>
      <c r="W21" s="192"/>
      <c r="X21" s="183"/>
      <c r="Y21" s="143"/>
      <c r="Z21" s="143"/>
      <c r="AA21" s="143"/>
      <c r="AB21" s="143"/>
      <c r="AC21" s="144"/>
    </row>
    <row r="22" spans="1:29" ht="26.25">
      <c r="A22" s="136">
        <v>15</v>
      </c>
      <c r="B22" s="55" t="s">
        <v>12</v>
      </c>
      <c r="C22" s="262">
        <v>27</v>
      </c>
      <c r="D22" s="87">
        <v>21</v>
      </c>
      <c r="E22" s="102">
        <v>6</v>
      </c>
      <c r="F22" s="91">
        <v>73</v>
      </c>
      <c r="G22" s="234">
        <v>4</v>
      </c>
      <c r="H22" s="120">
        <v>3</v>
      </c>
      <c r="I22" s="126" t="s">
        <v>2</v>
      </c>
      <c r="J22" s="142"/>
      <c r="K22" s="143"/>
      <c r="L22" s="143"/>
      <c r="M22" s="143"/>
      <c r="N22" s="144"/>
      <c r="O22" s="142"/>
      <c r="P22" s="143"/>
      <c r="Q22" s="143"/>
      <c r="R22" s="143"/>
      <c r="S22" s="143"/>
      <c r="T22" s="44">
        <v>3</v>
      </c>
      <c r="U22" s="71">
        <v>6</v>
      </c>
      <c r="V22" s="134">
        <v>18</v>
      </c>
      <c r="W22" s="71"/>
      <c r="X22" s="240">
        <v>4</v>
      </c>
      <c r="Y22" s="143"/>
      <c r="Z22" s="143"/>
      <c r="AA22" s="143"/>
      <c r="AB22" s="143"/>
      <c r="AC22" s="144"/>
    </row>
    <row r="23" spans="1:29" ht="12.75">
      <c r="A23" s="136">
        <v>16</v>
      </c>
      <c r="B23" s="55" t="s">
        <v>45</v>
      </c>
      <c r="C23" s="262">
        <v>27</v>
      </c>
      <c r="D23" s="87">
        <v>21</v>
      </c>
      <c r="E23" s="102">
        <v>6</v>
      </c>
      <c r="F23" s="91">
        <v>48</v>
      </c>
      <c r="G23" s="234">
        <v>3</v>
      </c>
      <c r="H23" s="120">
        <v>2</v>
      </c>
      <c r="I23" s="127" t="s">
        <v>4</v>
      </c>
      <c r="J23" s="142"/>
      <c r="K23" s="143"/>
      <c r="L23" s="143"/>
      <c r="M23" s="143"/>
      <c r="N23" s="144"/>
      <c r="O23" s="142"/>
      <c r="P23" s="143"/>
      <c r="Q23" s="143"/>
      <c r="R23" s="143"/>
      <c r="S23" s="143"/>
      <c r="T23" s="44">
        <v>3</v>
      </c>
      <c r="U23" s="71">
        <v>6</v>
      </c>
      <c r="V23" s="134">
        <v>18</v>
      </c>
      <c r="W23" s="71"/>
      <c r="X23" s="240">
        <v>3</v>
      </c>
      <c r="Y23" s="143"/>
      <c r="Z23" s="143"/>
      <c r="AA23" s="143"/>
      <c r="AB23" s="143"/>
      <c r="AC23" s="144"/>
    </row>
    <row r="24" spans="1:29" ht="12.75">
      <c r="A24" s="136">
        <v>17</v>
      </c>
      <c r="B24" s="55" t="s">
        <v>6</v>
      </c>
      <c r="C24" s="262">
        <v>27</v>
      </c>
      <c r="D24" s="87">
        <v>21</v>
      </c>
      <c r="E24" s="102">
        <v>6</v>
      </c>
      <c r="F24" s="91">
        <v>48</v>
      </c>
      <c r="G24" s="234">
        <v>3</v>
      </c>
      <c r="H24" s="120">
        <v>2</v>
      </c>
      <c r="I24" s="127" t="s">
        <v>4</v>
      </c>
      <c r="J24" s="142"/>
      <c r="K24" s="143"/>
      <c r="L24" s="143"/>
      <c r="M24" s="143"/>
      <c r="N24" s="144"/>
      <c r="O24" s="142"/>
      <c r="P24" s="143"/>
      <c r="Q24" s="143"/>
      <c r="R24" s="143"/>
      <c r="S24" s="143"/>
      <c r="T24" s="44">
        <v>3</v>
      </c>
      <c r="U24" s="71">
        <v>6</v>
      </c>
      <c r="V24" s="134">
        <v>18</v>
      </c>
      <c r="W24" s="71"/>
      <c r="X24" s="240">
        <v>3</v>
      </c>
      <c r="Y24" s="143"/>
      <c r="Z24" s="143"/>
      <c r="AA24" s="143"/>
      <c r="AB24" s="143"/>
      <c r="AC24" s="144"/>
    </row>
    <row r="25" spans="1:29" ht="12.75">
      <c r="A25" s="136">
        <v>18</v>
      </c>
      <c r="B25" s="55" t="s">
        <v>10</v>
      </c>
      <c r="C25" s="262">
        <v>27</v>
      </c>
      <c r="D25" s="88">
        <v>21</v>
      </c>
      <c r="E25" s="102">
        <v>6</v>
      </c>
      <c r="F25" s="92">
        <v>48</v>
      </c>
      <c r="G25" s="235">
        <v>3</v>
      </c>
      <c r="H25" s="221">
        <v>2</v>
      </c>
      <c r="I25" s="127" t="s">
        <v>4</v>
      </c>
      <c r="J25" s="142"/>
      <c r="K25" s="143"/>
      <c r="L25" s="143"/>
      <c r="M25" s="143"/>
      <c r="N25" s="144"/>
      <c r="O25" s="142"/>
      <c r="P25" s="143"/>
      <c r="Q25" s="143"/>
      <c r="R25" s="143"/>
      <c r="S25" s="143"/>
      <c r="T25" s="44">
        <v>3</v>
      </c>
      <c r="U25" s="71">
        <v>6</v>
      </c>
      <c r="V25" s="134">
        <v>18</v>
      </c>
      <c r="W25" s="71"/>
      <c r="X25" s="240">
        <v>3</v>
      </c>
      <c r="Y25" s="143"/>
      <c r="Z25" s="143"/>
      <c r="AA25" s="143"/>
      <c r="AB25" s="143"/>
      <c r="AC25" s="144"/>
    </row>
    <row r="26" spans="1:29" ht="12.75">
      <c r="A26" s="138">
        <v>19</v>
      </c>
      <c r="B26" s="55" t="s">
        <v>46</v>
      </c>
      <c r="C26" s="262">
        <v>27</v>
      </c>
      <c r="D26" s="87">
        <v>21</v>
      </c>
      <c r="E26" s="100">
        <v>6</v>
      </c>
      <c r="F26" s="91">
        <v>48</v>
      </c>
      <c r="G26" s="234">
        <v>3</v>
      </c>
      <c r="H26" s="120">
        <v>2</v>
      </c>
      <c r="I26" s="127" t="s">
        <v>4</v>
      </c>
      <c r="J26" s="142"/>
      <c r="K26" s="143"/>
      <c r="L26" s="143"/>
      <c r="M26" s="143"/>
      <c r="N26" s="144"/>
      <c r="O26" s="142"/>
      <c r="P26" s="143"/>
      <c r="Q26" s="143"/>
      <c r="R26" s="143"/>
      <c r="S26" s="143"/>
      <c r="T26" s="44">
        <v>3</v>
      </c>
      <c r="U26" s="71">
        <v>6</v>
      </c>
      <c r="V26" s="134">
        <v>18</v>
      </c>
      <c r="W26" s="15"/>
      <c r="X26" s="240">
        <v>3</v>
      </c>
      <c r="Y26" s="182"/>
      <c r="Z26" s="181"/>
      <c r="AA26" s="182"/>
      <c r="AB26" s="181"/>
      <c r="AC26" s="183"/>
    </row>
    <row r="27" spans="1:29" ht="13.5" thickBot="1">
      <c r="A27" s="52">
        <v>20</v>
      </c>
      <c r="B27" s="55" t="s">
        <v>8</v>
      </c>
      <c r="C27" s="263">
        <v>18</v>
      </c>
      <c r="D27" s="88">
        <v>12</v>
      </c>
      <c r="E27" s="101">
        <v>6</v>
      </c>
      <c r="F27" s="93">
        <v>32</v>
      </c>
      <c r="G27" s="234">
        <v>2</v>
      </c>
      <c r="H27" s="120">
        <v>0</v>
      </c>
      <c r="I27" s="127" t="s">
        <v>4</v>
      </c>
      <c r="J27" s="145"/>
      <c r="K27" s="146"/>
      <c r="L27" s="146"/>
      <c r="M27" s="146"/>
      <c r="N27" s="147"/>
      <c r="O27" s="145"/>
      <c r="P27" s="146"/>
      <c r="Q27" s="146"/>
      <c r="R27" s="146"/>
      <c r="S27" s="146"/>
      <c r="T27" s="46">
        <v>3</v>
      </c>
      <c r="U27" s="72">
        <v>6</v>
      </c>
      <c r="V27" s="23">
        <v>9</v>
      </c>
      <c r="W27" s="23"/>
      <c r="X27" s="238">
        <v>2</v>
      </c>
      <c r="Y27" s="186"/>
      <c r="Z27" s="185"/>
      <c r="AA27" s="186"/>
      <c r="AB27" s="185"/>
      <c r="AC27" s="187"/>
    </row>
    <row r="28" spans="1:29" ht="26.25" thickBot="1">
      <c r="A28" s="77" t="s">
        <v>30</v>
      </c>
      <c r="B28" s="8" t="s">
        <v>109</v>
      </c>
      <c r="C28" s="68">
        <f aca="true" t="shared" si="4" ref="C28:H28">SUM(C29:C40)</f>
        <v>351</v>
      </c>
      <c r="D28" s="9">
        <f t="shared" si="4"/>
        <v>285</v>
      </c>
      <c r="E28" s="68">
        <f t="shared" si="4"/>
        <v>66</v>
      </c>
      <c r="F28" s="9">
        <f t="shared" si="4"/>
        <v>724</v>
      </c>
      <c r="G28" s="9">
        <f t="shared" si="4"/>
        <v>43</v>
      </c>
      <c r="H28" s="9">
        <f t="shared" si="4"/>
        <v>17</v>
      </c>
      <c r="I28" s="10"/>
      <c r="J28" s="9">
        <f aca="true" t="shared" si="5" ref="J28:AB28">SUM(J29:J40)</f>
        <v>3</v>
      </c>
      <c r="K28" s="68">
        <f t="shared" si="5"/>
        <v>6</v>
      </c>
      <c r="L28" s="9">
        <f t="shared" si="5"/>
        <v>9</v>
      </c>
      <c r="M28" s="9">
        <f t="shared" si="5"/>
        <v>0</v>
      </c>
      <c r="N28" s="19">
        <f t="shared" si="5"/>
        <v>2</v>
      </c>
      <c r="O28" s="9">
        <f t="shared" si="5"/>
        <v>15</v>
      </c>
      <c r="P28" s="68">
        <f t="shared" si="5"/>
        <v>30</v>
      </c>
      <c r="Q28" s="9">
        <f t="shared" si="5"/>
        <v>81</v>
      </c>
      <c r="R28" s="68">
        <f t="shared" si="5"/>
        <v>0</v>
      </c>
      <c r="S28" s="94">
        <f t="shared" si="5"/>
        <v>14</v>
      </c>
      <c r="T28" s="9">
        <f t="shared" si="5"/>
        <v>6</v>
      </c>
      <c r="U28" s="68">
        <f t="shared" si="5"/>
        <v>12</v>
      </c>
      <c r="V28" s="9">
        <f t="shared" si="5"/>
        <v>54</v>
      </c>
      <c r="W28" s="68">
        <f t="shared" si="5"/>
        <v>0</v>
      </c>
      <c r="X28" s="19">
        <f t="shared" si="5"/>
        <v>11</v>
      </c>
      <c r="Y28" s="9">
        <f t="shared" si="5"/>
        <v>9</v>
      </c>
      <c r="Z28" s="68">
        <f t="shared" si="5"/>
        <v>18</v>
      </c>
      <c r="AA28" s="9">
        <f t="shared" si="5"/>
        <v>90</v>
      </c>
      <c r="AB28" s="68">
        <f t="shared" si="5"/>
        <v>0</v>
      </c>
      <c r="AC28" s="19">
        <f>SUM(AC29:AC41)</f>
        <v>28</v>
      </c>
    </row>
    <row r="29" spans="1:29" ht="12.75">
      <c r="A29" s="273">
        <v>21</v>
      </c>
      <c r="B29" s="53" t="s">
        <v>60</v>
      </c>
      <c r="C29" s="261">
        <v>18</v>
      </c>
      <c r="D29" s="89">
        <v>12</v>
      </c>
      <c r="E29" s="99">
        <v>6</v>
      </c>
      <c r="F29" s="36">
        <v>32</v>
      </c>
      <c r="G29" s="243">
        <v>2</v>
      </c>
      <c r="H29" s="220">
        <v>0</v>
      </c>
      <c r="I29" s="54" t="s">
        <v>4</v>
      </c>
      <c r="J29" s="43">
        <v>3</v>
      </c>
      <c r="K29" s="78">
        <v>6</v>
      </c>
      <c r="L29" s="20">
        <v>9</v>
      </c>
      <c r="M29" s="175"/>
      <c r="N29" s="239">
        <v>2</v>
      </c>
      <c r="O29" s="199"/>
      <c r="P29" s="200"/>
      <c r="Q29" s="200"/>
      <c r="R29" s="200"/>
      <c r="S29" s="201"/>
      <c r="T29" s="202"/>
      <c r="U29" s="203"/>
      <c r="V29" s="203"/>
      <c r="W29" s="203"/>
      <c r="X29" s="204"/>
      <c r="Y29" s="202"/>
      <c r="Z29" s="203"/>
      <c r="AA29" s="203"/>
      <c r="AB29" s="203"/>
      <c r="AC29" s="204"/>
    </row>
    <row r="30" spans="1:29" ht="12.75">
      <c r="A30" s="130">
        <v>22</v>
      </c>
      <c r="B30" s="61" t="s">
        <v>59</v>
      </c>
      <c r="C30" s="262">
        <v>27</v>
      </c>
      <c r="D30" s="87">
        <v>21</v>
      </c>
      <c r="E30" s="100">
        <v>6</v>
      </c>
      <c r="F30" s="31">
        <v>48</v>
      </c>
      <c r="G30" s="244">
        <v>3</v>
      </c>
      <c r="H30" s="222">
        <v>0</v>
      </c>
      <c r="I30" s="56" t="s">
        <v>4</v>
      </c>
      <c r="J30" s="198"/>
      <c r="K30" s="193"/>
      <c r="L30" s="193"/>
      <c r="M30" s="193"/>
      <c r="N30" s="195"/>
      <c r="O30" s="5">
        <v>3</v>
      </c>
      <c r="P30" s="79">
        <v>6</v>
      </c>
      <c r="Q30" s="6">
        <v>18</v>
      </c>
      <c r="R30" s="79"/>
      <c r="S30" s="242">
        <v>3</v>
      </c>
      <c r="T30" s="180"/>
      <c r="U30" s="182"/>
      <c r="V30" s="182"/>
      <c r="W30" s="182"/>
      <c r="X30" s="196"/>
      <c r="Y30" s="180"/>
      <c r="Z30" s="182"/>
      <c r="AA30" s="182"/>
      <c r="AB30" s="182"/>
      <c r="AC30" s="196"/>
    </row>
    <row r="31" spans="1:29" ht="12.75">
      <c r="A31" s="130">
        <v>23</v>
      </c>
      <c r="B31" s="55" t="s">
        <v>36</v>
      </c>
      <c r="C31" s="262">
        <v>27</v>
      </c>
      <c r="D31" s="87">
        <v>21</v>
      </c>
      <c r="E31" s="100">
        <v>6</v>
      </c>
      <c r="F31" s="31">
        <v>48</v>
      </c>
      <c r="G31" s="244">
        <v>3</v>
      </c>
      <c r="H31" s="222">
        <v>0</v>
      </c>
      <c r="I31" s="56" t="s">
        <v>4</v>
      </c>
      <c r="J31" s="180"/>
      <c r="K31" s="182"/>
      <c r="L31" s="182"/>
      <c r="M31" s="182"/>
      <c r="N31" s="196"/>
      <c r="O31" s="5">
        <v>3</v>
      </c>
      <c r="P31" s="71">
        <v>6</v>
      </c>
      <c r="Q31" s="6">
        <v>18</v>
      </c>
      <c r="R31" s="71"/>
      <c r="S31" s="242">
        <v>3</v>
      </c>
      <c r="T31" s="180"/>
      <c r="U31" s="182"/>
      <c r="V31" s="182"/>
      <c r="W31" s="182"/>
      <c r="X31" s="196"/>
      <c r="Y31" s="180"/>
      <c r="Z31" s="182"/>
      <c r="AA31" s="182"/>
      <c r="AB31" s="182"/>
      <c r="AC31" s="196"/>
    </row>
    <row r="32" spans="1:30" ht="12.75">
      <c r="A32" s="4">
        <v>24</v>
      </c>
      <c r="B32" s="61" t="s">
        <v>37</v>
      </c>
      <c r="C32" s="262">
        <v>18</v>
      </c>
      <c r="D32" s="87">
        <v>12</v>
      </c>
      <c r="E32" s="100">
        <v>6</v>
      </c>
      <c r="F32" s="31">
        <v>32</v>
      </c>
      <c r="G32" s="244">
        <v>2</v>
      </c>
      <c r="H32" s="222">
        <v>0</v>
      </c>
      <c r="I32" s="56" t="s">
        <v>4</v>
      </c>
      <c r="J32" s="180"/>
      <c r="K32" s="182"/>
      <c r="L32" s="182"/>
      <c r="M32" s="182"/>
      <c r="N32" s="196"/>
      <c r="O32" s="5">
        <v>3</v>
      </c>
      <c r="P32" s="71">
        <v>6</v>
      </c>
      <c r="Q32" s="6">
        <v>9</v>
      </c>
      <c r="R32" s="71"/>
      <c r="S32" s="242">
        <v>2</v>
      </c>
      <c r="T32" s="180"/>
      <c r="U32" s="182"/>
      <c r="V32" s="182"/>
      <c r="W32" s="182"/>
      <c r="X32" s="196"/>
      <c r="Y32" s="180"/>
      <c r="Z32" s="182"/>
      <c r="AA32" s="182"/>
      <c r="AB32" s="182"/>
      <c r="AC32" s="196"/>
      <c r="AD32" s="95"/>
    </row>
    <row r="33" spans="1:30" ht="26.25">
      <c r="A33" s="136">
        <v>25</v>
      </c>
      <c r="B33" s="61" t="s">
        <v>38</v>
      </c>
      <c r="C33" s="262">
        <v>27</v>
      </c>
      <c r="D33" s="87">
        <v>21</v>
      </c>
      <c r="E33" s="100">
        <v>6</v>
      </c>
      <c r="F33" s="31">
        <v>48</v>
      </c>
      <c r="G33" s="244">
        <v>3</v>
      </c>
      <c r="H33" s="222">
        <v>2</v>
      </c>
      <c r="I33" s="56" t="s">
        <v>4</v>
      </c>
      <c r="J33" s="180"/>
      <c r="K33" s="182"/>
      <c r="L33" s="182"/>
      <c r="M33" s="182"/>
      <c r="N33" s="196"/>
      <c r="O33" s="5">
        <v>3</v>
      </c>
      <c r="P33" s="71">
        <v>6</v>
      </c>
      <c r="Q33" s="134">
        <v>18</v>
      </c>
      <c r="R33" s="71"/>
      <c r="S33" s="242">
        <v>3</v>
      </c>
      <c r="T33" s="180"/>
      <c r="U33" s="182"/>
      <c r="V33" s="182"/>
      <c r="W33" s="182"/>
      <c r="X33" s="196"/>
      <c r="Y33" s="180"/>
      <c r="Z33" s="182"/>
      <c r="AA33" s="182"/>
      <c r="AB33" s="182"/>
      <c r="AC33" s="196"/>
      <c r="AD33" s="95"/>
    </row>
    <row r="34" spans="1:30" ht="12.75">
      <c r="A34" s="136">
        <v>26</v>
      </c>
      <c r="B34" s="55" t="s">
        <v>92</v>
      </c>
      <c r="C34" s="262">
        <v>27</v>
      </c>
      <c r="D34" s="87">
        <v>21</v>
      </c>
      <c r="E34" s="100">
        <v>6</v>
      </c>
      <c r="F34" s="31">
        <v>48</v>
      </c>
      <c r="G34" s="234">
        <v>3</v>
      </c>
      <c r="H34" s="120">
        <v>2</v>
      </c>
      <c r="I34" s="56" t="s">
        <v>4</v>
      </c>
      <c r="J34" s="180"/>
      <c r="K34" s="182"/>
      <c r="L34" s="182"/>
      <c r="M34" s="182"/>
      <c r="N34" s="196"/>
      <c r="O34" s="5">
        <v>3</v>
      </c>
      <c r="P34" s="71">
        <v>6</v>
      </c>
      <c r="Q34" s="134">
        <v>18</v>
      </c>
      <c r="R34" s="71"/>
      <c r="S34" s="242">
        <v>3</v>
      </c>
      <c r="T34" s="176"/>
      <c r="U34" s="177"/>
      <c r="V34" s="177"/>
      <c r="W34" s="177"/>
      <c r="X34" s="197"/>
      <c r="Y34" s="180"/>
      <c r="Z34" s="182"/>
      <c r="AA34" s="182"/>
      <c r="AB34" s="182"/>
      <c r="AC34" s="196"/>
      <c r="AD34" s="95"/>
    </row>
    <row r="35" spans="1:30" ht="26.25">
      <c r="A35" s="136">
        <v>27</v>
      </c>
      <c r="B35" s="61" t="s">
        <v>43</v>
      </c>
      <c r="C35" s="262">
        <v>36</v>
      </c>
      <c r="D35" s="87">
        <v>24</v>
      </c>
      <c r="E35" s="100">
        <v>12</v>
      </c>
      <c r="F35" s="31">
        <v>64</v>
      </c>
      <c r="G35" s="244">
        <v>4</v>
      </c>
      <c r="H35" s="222">
        <v>3</v>
      </c>
      <c r="I35" s="56" t="s">
        <v>4</v>
      </c>
      <c r="J35" s="180"/>
      <c r="K35" s="182"/>
      <c r="L35" s="182"/>
      <c r="M35" s="182"/>
      <c r="N35" s="196"/>
      <c r="O35" s="198"/>
      <c r="P35" s="193"/>
      <c r="Q35" s="193"/>
      <c r="R35" s="193"/>
      <c r="S35" s="195"/>
      <c r="T35" s="7">
        <v>6</v>
      </c>
      <c r="U35" s="71">
        <v>12</v>
      </c>
      <c r="V35" s="6">
        <v>18</v>
      </c>
      <c r="W35" s="71"/>
      <c r="X35" s="240">
        <v>4</v>
      </c>
      <c r="Y35" s="180"/>
      <c r="Z35" s="182"/>
      <c r="AA35" s="182"/>
      <c r="AB35" s="182"/>
      <c r="AC35" s="196"/>
      <c r="AD35" s="95"/>
    </row>
    <row r="36" spans="1:30" ht="12.75">
      <c r="A36" s="136">
        <v>28</v>
      </c>
      <c r="B36" s="55" t="s">
        <v>42</v>
      </c>
      <c r="C36" s="262">
        <v>18</v>
      </c>
      <c r="D36" s="87">
        <v>18</v>
      </c>
      <c r="E36" s="100">
        <v>0</v>
      </c>
      <c r="F36" s="31">
        <v>32</v>
      </c>
      <c r="G36" s="234">
        <v>2</v>
      </c>
      <c r="H36" s="120">
        <v>2</v>
      </c>
      <c r="I36" s="56" t="s">
        <v>4</v>
      </c>
      <c r="J36" s="180"/>
      <c r="K36" s="182"/>
      <c r="L36" s="182"/>
      <c r="M36" s="182"/>
      <c r="N36" s="196"/>
      <c r="O36" s="180"/>
      <c r="P36" s="182"/>
      <c r="Q36" s="182"/>
      <c r="R36" s="182"/>
      <c r="S36" s="196"/>
      <c r="T36" s="198"/>
      <c r="U36" s="208"/>
      <c r="V36" s="134">
        <v>18</v>
      </c>
      <c r="W36" s="71"/>
      <c r="X36" s="240">
        <v>2</v>
      </c>
      <c r="Y36" s="176"/>
      <c r="Z36" s="177"/>
      <c r="AA36" s="177"/>
      <c r="AB36" s="177"/>
      <c r="AC36" s="197"/>
      <c r="AD36" s="95"/>
    </row>
    <row r="37" spans="1:30" ht="26.25">
      <c r="A37" s="136">
        <v>29</v>
      </c>
      <c r="B37" s="61" t="s">
        <v>39</v>
      </c>
      <c r="C37" s="262">
        <v>36</v>
      </c>
      <c r="D37" s="87">
        <v>30</v>
      </c>
      <c r="E37" s="100">
        <v>6</v>
      </c>
      <c r="F37" s="31">
        <v>64</v>
      </c>
      <c r="G37" s="244">
        <v>4</v>
      </c>
      <c r="H37" s="222">
        <v>3</v>
      </c>
      <c r="I37" s="56" t="s">
        <v>4</v>
      </c>
      <c r="J37" s="180"/>
      <c r="K37" s="182"/>
      <c r="L37" s="182"/>
      <c r="M37" s="182"/>
      <c r="N37" s="196"/>
      <c r="O37" s="180"/>
      <c r="P37" s="182"/>
      <c r="Q37" s="182"/>
      <c r="R37" s="182"/>
      <c r="S37" s="196"/>
      <c r="T37" s="180"/>
      <c r="U37" s="182"/>
      <c r="V37" s="193"/>
      <c r="W37" s="194"/>
      <c r="X37" s="195"/>
      <c r="Y37" s="7">
        <v>3</v>
      </c>
      <c r="Z37" s="71">
        <v>6</v>
      </c>
      <c r="AA37" s="134">
        <v>27</v>
      </c>
      <c r="AB37" s="71"/>
      <c r="AC37" s="240">
        <v>4</v>
      </c>
      <c r="AD37" s="95"/>
    </row>
    <row r="38" spans="1:30" ht="12.75">
      <c r="A38" s="136">
        <v>30</v>
      </c>
      <c r="B38" s="61" t="s">
        <v>40</v>
      </c>
      <c r="C38" s="262">
        <v>36</v>
      </c>
      <c r="D38" s="87">
        <v>30</v>
      </c>
      <c r="E38" s="100">
        <v>6</v>
      </c>
      <c r="F38" s="31">
        <v>64</v>
      </c>
      <c r="G38" s="244">
        <v>4</v>
      </c>
      <c r="H38" s="222">
        <v>3</v>
      </c>
      <c r="I38" s="56" t="s">
        <v>4</v>
      </c>
      <c r="J38" s="180"/>
      <c r="K38" s="182"/>
      <c r="L38" s="182"/>
      <c r="M38" s="182"/>
      <c r="N38" s="196"/>
      <c r="O38" s="180"/>
      <c r="P38" s="182"/>
      <c r="Q38" s="182"/>
      <c r="R38" s="182"/>
      <c r="S38" s="196"/>
      <c r="T38" s="182"/>
      <c r="U38" s="182"/>
      <c r="V38" s="182"/>
      <c r="W38" s="194"/>
      <c r="X38" s="196"/>
      <c r="Y38" s="5">
        <v>3</v>
      </c>
      <c r="Z38" s="71">
        <v>6</v>
      </c>
      <c r="AA38" s="134">
        <v>27</v>
      </c>
      <c r="AB38" s="71"/>
      <c r="AC38" s="240">
        <v>4</v>
      </c>
      <c r="AD38" s="95"/>
    </row>
    <row r="39" spans="1:29" ht="12.75">
      <c r="A39" s="136">
        <v>31</v>
      </c>
      <c r="B39" s="61" t="s">
        <v>41</v>
      </c>
      <c r="C39" s="262">
        <v>27</v>
      </c>
      <c r="D39" s="87">
        <v>21</v>
      </c>
      <c r="E39" s="100">
        <v>6</v>
      </c>
      <c r="F39" s="31">
        <v>48</v>
      </c>
      <c r="G39" s="244">
        <v>3</v>
      </c>
      <c r="H39" s="222">
        <v>2</v>
      </c>
      <c r="I39" s="56" t="s">
        <v>4</v>
      </c>
      <c r="J39" s="180"/>
      <c r="K39" s="182"/>
      <c r="L39" s="182"/>
      <c r="M39" s="182"/>
      <c r="N39" s="196"/>
      <c r="O39" s="180"/>
      <c r="P39" s="182"/>
      <c r="Q39" s="182"/>
      <c r="R39" s="182"/>
      <c r="S39" s="196"/>
      <c r="T39" s="177"/>
      <c r="U39" s="177"/>
      <c r="V39" s="177"/>
      <c r="W39" s="194"/>
      <c r="X39" s="197"/>
      <c r="Y39" s="5">
        <v>3</v>
      </c>
      <c r="Z39" s="71">
        <v>6</v>
      </c>
      <c r="AA39" s="134">
        <v>18</v>
      </c>
      <c r="AB39" s="71"/>
      <c r="AC39" s="240">
        <v>3</v>
      </c>
    </row>
    <row r="40" spans="1:29" ht="39.75" thickBot="1">
      <c r="A40" s="52">
        <v>32</v>
      </c>
      <c r="B40" s="21" t="s">
        <v>34</v>
      </c>
      <c r="C40" s="263">
        <v>54</v>
      </c>
      <c r="D40" s="105">
        <v>54</v>
      </c>
      <c r="E40" s="101">
        <v>0</v>
      </c>
      <c r="F40" s="32">
        <v>196</v>
      </c>
      <c r="G40" s="245">
        <v>10</v>
      </c>
      <c r="H40" s="121">
        <v>0</v>
      </c>
      <c r="I40" s="57" t="s">
        <v>4</v>
      </c>
      <c r="J40" s="145"/>
      <c r="K40" s="146"/>
      <c r="L40" s="146"/>
      <c r="M40" s="146"/>
      <c r="N40" s="147"/>
      <c r="O40" s="145"/>
      <c r="P40" s="146"/>
      <c r="Q40" s="146"/>
      <c r="R40" s="146"/>
      <c r="S40" s="147"/>
      <c r="T40" s="174"/>
      <c r="U40" s="209"/>
      <c r="V40" s="22">
        <v>18</v>
      </c>
      <c r="W40" s="71"/>
      <c r="X40" s="238">
        <v>5</v>
      </c>
      <c r="Y40" s="174"/>
      <c r="Z40" s="209"/>
      <c r="AA40" s="22">
        <v>18</v>
      </c>
      <c r="AC40" s="246">
        <v>5</v>
      </c>
    </row>
    <row r="41" spans="1:29" ht="15.75" thickBot="1">
      <c r="A41" s="81" t="s">
        <v>31</v>
      </c>
      <c r="B41" s="38" t="s">
        <v>32</v>
      </c>
      <c r="C41" s="107">
        <v>0</v>
      </c>
      <c r="D41" s="59">
        <v>0</v>
      </c>
      <c r="E41" s="107">
        <v>0</v>
      </c>
      <c r="F41" s="82">
        <v>360</v>
      </c>
      <c r="G41" s="59">
        <v>12</v>
      </c>
      <c r="H41" s="60">
        <v>11</v>
      </c>
      <c r="I41" s="63" t="s">
        <v>4</v>
      </c>
      <c r="J41" s="108"/>
      <c r="K41" s="109"/>
      <c r="L41" s="10"/>
      <c r="M41" s="83"/>
      <c r="N41" s="19"/>
      <c r="O41" s="108"/>
      <c r="P41" s="109"/>
      <c r="Q41" s="10"/>
      <c r="R41" s="10"/>
      <c r="S41" s="19"/>
      <c r="T41" s="111"/>
      <c r="U41" s="110"/>
      <c r="V41" s="25"/>
      <c r="W41" s="25"/>
      <c r="X41" s="26"/>
      <c r="Y41" s="108"/>
      <c r="Z41" s="82"/>
      <c r="AA41" s="10"/>
      <c r="AB41" s="70"/>
      <c r="AC41" s="19">
        <v>12</v>
      </c>
    </row>
    <row r="42" spans="1:29" s="227" customFormat="1" ht="18" thickBot="1">
      <c r="A42" s="27"/>
      <c r="B42" s="324" t="s">
        <v>33</v>
      </c>
      <c r="C42" s="343">
        <f aca="true" t="shared" si="6" ref="C42:H42">SUM(C6,C10,C28,C41)</f>
        <v>975</v>
      </c>
      <c r="D42" s="374">
        <f t="shared" si="6"/>
        <v>699</v>
      </c>
      <c r="E42" s="223">
        <f t="shared" si="6"/>
        <v>276</v>
      </c>
      <c r="F42" s="224">
        <f t="shared" si="6"/>
        <v>2110</v>
      </c>
      <c r="G42" s="337">
        <f t="shared" si="6"/>
        <v>120</v>
      </c>
      <c r="H42" s="225">
        <f t="shared" si="6"/>
        <v>46</v>
      </c>
      <c r="I42" s="319" t="s">
        <v>103</v>
      </c>
      <c r="J42" s="226">
        <f>SUM(J6,J10,J28,J41)</f>
        <v>48</v>
      </c>
      <c r="K42" s="226">
        <f>SUM(K6,K10,K28,K41)</f>
        <v>96</v>
      </c>
      <c r="L42" s="226">
        <f>SUM(L6,L10,L28,L41)</f>
        <v>126</v>
      </c>
      <c r="M42" s="226">
        <f>SUM(M6,M10,M28,M41)</f>
        <v>12</v>
      </c>
      <c r="N42" s="356">
        <f>SUM(N28,N10,N6)</f>
        <v>30</v>
      </c>
      <c r="O42" s="226">
        <f>SUM(O6,O10,O28,O41)</f>
        <v>30</v>
      </c>
      <c r="P42" s="226">
        <f>SUM(P6,P10,P28,P41)</f>
        <v>60</v>
      </c>
      <c r="Q42" s="226">
        <f>SUM(Q6,Q10,Q28,Q41)</f>
        <v>171</v>
      </c>
      <c r="R42" s="226">
        <f>SUM(R6,R10,R28,R41)</f>
        <v>12</v>
      </c>
      <c r="S42" s="356">
        <f>SUM(S28,S10,S6)</f>
        <v>30</v>
      </c>
      <c r="T42" s="226">
        <f>SUM(T6,T10,T28,T41)</f>
        <v>24</v>
      </c>
      <c r="U42" s="226">
        <f>SUM(U6,U10,U28,U41)</f>
        <v>48</v>
      </c>
      <c r="V42" s="226">
        <f>SUM(V6,V10,V28,V41)</f>
        <v>171</v>
      </c>
      <c r="W42" s="226">
        <f>SUM(W6,W10,W28,W41)</f>
        <v>12</v>
      </c>
      <c r="X42" s="356">
        <f>SUM(X28,X10,X6)</f>
        <v>30</v>
      </c>
      <c r="Y42" s="226">
        <f>SUM(Y6,Y10,Y28,Y41)</f>
        <v>9</v>
      </c>
      <c r="Z42" s="226">
        <f>SUM(Z6,Z10,Z28,Z41)</f>
        <v>18</v>
      </c>
      <c r="AA42" s="226">
        <f>SUM(AA6,AA10,AA28,AA41)</f>
        <v>108</v>
      </c>
      <c r="AB42" s="226">
        <f>SUM(AB6,AB10,AB28,AB41)</f>
        <v>12</v>
      </c>
      <c r="AC42" s="356">
        <f>SUM(AC28,AC10,AC6)</f>
        <v>30</v>
      </c>
    </row>
    <row r="43" spans="1:29" s="227" customFormat="1" ht="18" thickBot="1">
      <c r="A43" s="28"/>
      <c r="B43" s="325"/>
      <c r="C43" s="344"/>
      <c r="D43" s="380"/>
      <c r="E43" s="351">
        <f>SUM(E42:F42)</f>
        <v>2386</v>
      </c>
      <c r="F43" s="352"/>
      <c r="G43" s="339"/>
      <c r="H43" s="228">
        <f>SUM(G18,G19,G20,G22,G23,G24,G25,G26,G33,G34,G35,G36,G37,G38,G39,G41)</f>
        <v>61</v>
      </c>
      <c r="I43" s="320"/>
      <c r="J43" s="345">
        <f>SUM(J42:M42)</f>
        <v>282</v>
      </c>
      <c r="K43" s="346"/>
      <c r="L43" s="346"/>
      <c r="M43" s="347"/>
      <c r="N43" s="338"/>
      <c r="O43" s="348">
        <f>SUM(O42:R42)</f>
        <v>273</v>
      </c>
      <c r="P43" s="349"/>
      <c r="Q43" s="349"/>
      <c r="R43" s="350"/>
      <c r="S43" s="338"/>
      <c r="T43" s="345">
        <f>SUM(T42:W42)</f>
        <v>255</v>
      </c>
      <c r="U43" s="346"/>
      <c r="V43" s="346"/>
      <c r="W43" s="347"/>
      <c r="X43" s="338"/>
      <c r="Y43" s="345">
        <f>SUM(Y42:AB42)</f>
        <v>147</v>
      </c>
      <c r="Z43" s="346"/>
      <c r="AA43" s="346"/>
      <c r="AB43" s="347"/>
      <c r="AC43" s="338"/>
    </row>
    <row r="44" spans="1:29" s="227" customFormat="1" ht="18" thickBot="1">
      <c r="A44" s="28"/>
      <c r="B44" s="326"/>
      <c r="C44" s="229"/>
      <c r="D44" s="369">
        <f>SUM(D42,E43)</f>
        <v>3085</v>
      </c>
      <c r="E44" s="370"/>
      <c r="F44" s="371"/>
      <c r="G44" s="230"/>
      <c r="H44" s="231"/>
      <c r="I44" s="321"/>
      <c r="J44" s="340" t="s">
        <v>106</v>
      </c>
      <c r="K44" s="341"/>
      <c r="L44" s="341"/>
      <c r="M44" s="342"/>
      <c r="N44" s="339"/>
      <c r="O44" s="340" t="s">
        <v>74</v>
      </c>
      <c r="P44" s="341"/>
      <c r="Q44" s="341"/>
      <c r="R44" s="342"/>
      <c r="S44" s="339"/>
      <c r="T44" s="340" t="s">
        <v>75</v>
      </c>
      <c r="U44" s="341"/>
      <c r="V44" s="341"/>
      <c r="W44" s="342"/>
      <c r="X44" s="339"/>
      <c r="Y44" s="340" t="s">
        <v>100</v>
      </c>
      <c r="Z44" s="341"/>
      <c r="AA44" s="341"/>
      <c r="AB44" s="342"/>
      <c r="AC44" s="339"/>
    </row>
    <row r="45" spans="1:9" ht="26.25" customHeight="1" thickBot="1">
      <c r="A45" s="274"/>
      <c r="B45" s="96"/>
      <c r="C45" s="96"/>
      <c r="D45" s="96"/>
      <c r="E45" s="96"/>
      <c r="F45" s="96"/>
      <c r="G45" s="96"/>
      <c r="H45" s="96"/>
      <c r="I45" s="96"/>
    </row>
    <row r="46" spans="1:29" ht="26.25" thickBot="1">
      <c r="A46" s="77" t="s">
        <v>35</v>
      </c>
      <c r="B46" s="8" t="s">
        <v>110</v>
      </c>
      <c r="C46" s="68">
        <f aca="true" t="shared" si="7" ref="C46:H46">SUM(C47:C57)</f>
        <v>360</v>
      </c>
      <c r="D46" s="9">
        <f t="shared" si="7"/>
        <v>288</v>
      </c>
      <c r="E46" s="68">
        <f t="shared" si="7"/>
        <v>72</v>
      </c>
      <c r="F46" s="10">
        <f t="shared" si="7"/>
        <v>715</v>
      </c>
      <c r="G46" s="10">
        <f t="shared" si="7"/>
        <v>43</v>
      </c>
      <c r="H46" s="9">
        <f t="shared" si="7"/>
        <v>17</v>
      </c>
      <c r="I46" s="10"/>
      <c r="J46" s="10">
        <f>SUM(J47:J57)</f>
        <v>3</v>
      </c>
      <c r="K46" s="69">
        <f>SUM(K47:K57)</f>
        <v>6</v>
      </c>
      <c r="L46" s="10">
        <f>SUM(L47:L57)</f>
        <v>18</v>
      </c>
      <c r="M46" s="10">
        <v>0</v>
      </c>
      <c r="N46" s="19">
        <f>SUM(N47:N57)</f>
        <v>2</v>
      </c>
      <c r="O46" s="10">
        <f>SUM(O47:O57)</f>
        <v>15</v>
      </c>
      <c r="P46" s="69">
        <f aca="true" t="shared" si="8" ref="P46:AB46">SUM(P47:P57)</f>
        <v>30</v>
      </c>
      <c r="Q46" s="10">
        <f>SUM(Q47:Q57)</f>
        <v>72</v>
      </c>
      <c r="R46" s="69">
        <f t="shared" si="8"/>
        <v>0</v>
      </c>
      <c r="S46" s="19">
        <f>SUM(S47:S57)</f>
        <v>14</v>
      </c>
      <c r="T46" s="10">
        <f t="shared" si="8"/>
        <v>9</v>
      </c>
      <c r="U46" s="69">
        <f t="shared" si="8"/>
        <v>18</v>
      </c>
      <c r="V46" s="10">
        <f t="shared" si="8"/>
        <v>54</v>
      </c>
      <c r="W46" s="69">
        <f t="shared" si="8"/>
        <v>0</v>
      </c>
      <c r="X46" s="19">
        <f>SUM(X47:X57)</f>
        <v>11</v>
      </c>
      <c r="Y46" s="10">
        <f t="shared" si="8"/>
        <v>9</v>
      </c>
      <c r="Z46" s="69">
        <f t="shared" si="8"/>
        <v>18</v>
      </c>
      <c r="AA46" s="10">
        <f t="shared" si="8"/>
        <v>90</v>
      </c>
      <c r="AB46" s="70">
        <f t="shared" si="8"/>
        <v>0</v>
      </c>
      <c r="AC46" s="19">
        <f>SUM(AC47:AC58)</f>
        <v>28</v>
      </c>
    </row>
    <row r="47" spans="1:29" ht="12.75">
      <c r="A47" s="266">
        <v>21</v>
      </c>
      <c r="B47" s="53" t="s">
        <v>48</v>
      </c>
      <c r="C47" s="261">
        <v>45</v>
      </c>
      <c r="D47" s="87">
        <v>33</v>
      </c>
      <c r="E47" s="99">
        <v>12</v>
      </c>
      <c r="F47" s="36">
        <v>80</v>
      </c>
      <c r="G47" s="243">
        <v>5</v>
      </c>
      <c r="H47" s="220">
        <v>0</v>
      </c>
      <c r="I47" s="54" t="s">
        <v>87</v>
      </c>
      <c r="J47" s="43">
        <v>3</v>
      </c>
      <c r="K47" s="78">
        <v>6</v>
      </c>
      <c r="L47" s="20">
        <v>18</v>
      </c>
      <c r="M47" s="175"/>
      <c r="N47" s="239">
        <v>2</v>
      </c>
      <c r="O47" s="33">
        <v>3</v>
      </c>
      <c r="P47" s="78">
        <v>6</v>
      </c>
      <c r="Q47" s="20">
        <v>9</v>
      </c>
      <c r="R47" s="175"/>
      <c r="S47" s="247">
        <v>3</v>
      </c>
      <c r="T47" s="202"/>
      <c r="U47" s="203"/>
      <c r="V47" s="203"/>
      <c r="W47" s="203"/>
      <c r="X47" s="204"/>
      <c r="Y47" s="202"/>
      <c r="Z47" s="203"/>
      <c r="AA47" s="203"/>
      <c r="AB47" s="203"/>
      <c r="AC47" s="204"/>
    </row>
    <row r="48" spans="1:29" ht="12.75">
      <c r="A48" s="136">
        <v>22</v>
      </c>
      <c r="B48" s="55" t="s">
        <v>56</v>
      </c>
      <c r="C48" s="262">
        <v>27</v>
      </c>
      <c r="D48" s="87">
        <v>21</v>
      </c>
      <c r="E48" s="102">
        <v>6</v>
      </c>
      <c r="F48" s="31">
        <v>48</v>
      </c>
      <c r="G48" s="234">
        <v>3</v>
      </c>
      <c r="H48" s="120">
        <v>2</v>
      </c>
      <c r="I48" s="56" t="s">
        <v>4</v>
      </c>
      <c r="J48" s="198"/>
      <c r="K48" s="193"/>
      <c r="L48" s="193"/>
      <c r="M48" s="193"/>
      <c r="N48" s="195"/>
      <c r="O48" s="5">
        <v>3</v>
      </c>
      <c r="P48" s="71">
        <v>6</v>
      </c>
      <c r="Q48" s="134">
        <v>18</v>
      </c>
      <c r="R48" s="71"/>
      <c r="S48" s="242">
        <v>3</v>
      </c>
      <c r="T48" s="180"/>
      <c r="U48" s="182"/>
      <c r="V48" s="182"/>
      <c r="W48" s="182"/>
      <c r="X48" s="196"/>
      <c r="Y48" s="180"/>
      <c r="Z48" s="182"/>
      <c r="AA48" s="182"/>
      <c r="AB48" s="182"/>
      <c r="AC48" s="196"/>
    </row>
    <row r="49" spans="1:29" ht="12.75">
      <c r="A49" s="4">
        <v>23</v>
      </c>
      <c r="B49" s="55" t="s">
        <v>49</v>
      </c>
      <c r="C49" s="262">
        <v>27</v>
      </c>
      <c r="D49" s="87">
        <v>15</v>
      </c>
      <c r="E49" s="102">
        <v>12</v>
      </c>
      <c r="F49" s="31">
        <v>48</v>
      </c>
      <c r="G49" s="234">
        <v>3</v>
      </c>
      <c r="H49" s="120">
        <v>0</v>
      </c>
      <c r="I49" s="56" t="s">
        <v>4</v>
      </c>
      <c r="J49" s="180"/>
      <c r="K49" s="182"/>
      <c r="L49" s="182"/>
      <c r="M49" s="182"/>
      <c r="N49" s="196"/>
      <c r="O49" s="5">
        <v>6</v>
      </c>
      <c r="P49" s="71">
        <v>12</v>
      </c>
      <c r="Q49" s="6">
        <v>9</v>
      </c>
      <c r="R49" s="71"/>
      <c r="S49" s="242">
        <v>3</v>
      </c>
      <c r="T49" s="180"/>
      <c r="U49" s="182"/>
      <c r="V49" s="182"/>
      <c r="W49" s="182"/>
      <c r="X49" s="196"/>
      <c r="Y49" s="180"/>
      <c r="Z49" s="182"/>
      <c r="AA49" s="182"/>
      <c r="AB49" s="182"/>
      <c r="AC49" s="196"/>
    </row>
    <row r="50" spans="1:29" ht="12.75">
      <c r="A50" s="136">
        <v>24</v>
      </c>
      <c r="B50" s="55" t="s">
        <v>57</v>
      </c>
      <c r="C50" s="262">
        <v>36</v>
      </c>
      <c r="D50" s="87">
        <v>30</v>
      </c>
      <c r="E50" s="100">
        <v>6</v>
      </c>
      <c r="F50" s="31">
        <v>64</v>
      </c>
      <c r="G50" s="234">
        <v>4</v>
      </c>
      <c r="H50" s="120">
        <v>3</v>
      </c>
      <c r="I50" s="56" t="s">
        <v>4</v>
      </c>
      <c r="J50" s="180"/>
      <c r="K50" s="182"/>
      <c r="L50" s="182"/>
      <c r="M50" s="182"/>
      <c r="N50" s="196"/>
      <c r="O50" s="5">
        <v>3</v>
      </c>
      <c r="P50" s="71">
        <v>6</v>
      </c>
      <c r="Q50" s="134">
        <v>27</v>
      </c>
      <c r="R50" s="71"/>
      <c r="S50" s="242">
        <v>4</v>
      </c>
      <c r="T50" s="180"/>
      <c r="U50" s="182"/>
      <c r="V50" s="182"/>
      <c r="W50" s="182"/>
      <c r="X50" s="196"/>
      <c r="Y50" s="180"/>
      <c r="Z50" s="182"/>
      <c r="AA50" s="182"/>
      <c r="AB50" s="182"/>
      <c r="AC50" s="196"/>
    </row>
    <row r="51" spans="1:29" ht="12.75">
      <c r="A51" s="136">
        <v>25</v>
      </c>
      <c r="B51" s="55" t="s">
        <v>55</v>
      </c>
      <c r="C51" s="262">
        <v>9</v>
      </c>
      <c r="D51" s="87">
        <v>9</v>
      </c>
      <c r="E51" s="100">
        <v>0</v>
      </c>
      <c r="F51" s="31">
        <v>16</v>
      </c>
      <c r="G51" s="234">
        <v>1</v>
      </c>
      <c r="H51" s="120">
        <v>1</v>
      </c>
      <c r="I51" s="56" t="s">
        <v>4</v>
      </c>
      <c r="J51" s="180"/>
      <c r="K51" s="182"/>
      <c r="L51" s="182"/>
      <c r="M51" s="182"/>
      <c r="N51" s="196"/>
      <c r="O51" s="198"/>
      <c r="P51" s="208"/>
      <c r="Q51" s="134">
        <v>9</v>
      </c>
      <c r="R51" s="71"/>
      <c r="S51" s="240">
        <v>1</v>
      </c>
      <c r="T51" s="176"/>
      <c r="U51" s="205"/>
      <c r="V51" s="205"/>
      <c r="W51" s="205"/>
      <c r="X51" s="178"/>
      <c r="Y51" s="180"/>
      <c r="Z51" s="182"/>
      <c r="AA51" s="182"/>
      <c r="AB51" s="182"/>
      <c r="AC51" s="196"/>
    </row>
    <row r="52" spans="1:29" ht="12.75">
      <c r="A52" s="136">
        <v>26</v>
      </c>
      <c r="B52" s="55" t="s">
        <v>50</v>
      </c>
      <c r="C52" s="262">
        <v>36</v>
      </c>
      <c r="D52" s="87">
        <v>30</v>
      </c>
      <c r="E52" s="100">
        <v>6</v>
      </c>
      <c r="F52" s="31">
        <v>64</v>
      </c>
      <c r="G52" s="234">
        <v>4</v>
      </c>
      <c r="H52" s="120">
        <v>3</v>
      </c>
      <c r="I52" s="56" t="s">
        <v>4</v>
      </c>
      <c r="J52" s="180"/>
      <c r="K52" s="182"/>
      <c r="L52" s="182"/>
      <c r="M52" s="182"/>
      <c r="N52" s="196"/>
      <c r="O52" s="180"/>
      <c r="P52" s="182"/>
      <c r="Q52" s="193"/>
      <c r="R52" s="206"/>
      <c r="S52" s="195"/>
      <c r="T52" s="5">
        <v>3</v>
      </c>
      <c r="U52" s="71">
        <v>6</v>
      </c>
      <c r="V52" s="134">
        <v>27</v>
      </c>
      <c r="W52" s="71"/>
      <c r="X52" s="242">
        <v>4</v>
      </c>
      <c r="Y52" s="180"/>
      <c r="Z52" s="182"/>
      <c r="AA52" s="182"/>
      <c r="AB52" s="182"/>
      <c r="AC52" s="196"/>
    </row>
    <row r="53" spans="1:29" ht="12.75">
      <c r="A53" s="130">
        <v>27</v>
      </c>
      <c r="B53" s="55" t="s">
        <v>52</v>
      </c>
      <c r="C53" s="262">
        <v>27</v>
      </c>
      <c r="D53" s="87">
        <v>15</v>
      </c>
      <c r="E53" s="100">
        <v>12</v>
      </c>
      <c r="F53" s="31">
        <v>23</v>
      </c>
      <c r="G53" s="234">
        <v>2</v>
      </c>
      <c r="H53" s="120">
        <v>0</v>
      </c>
      <c r="I53" s="56" t="s">
        <v>4</v>
      </c>
      <c r="J53" s="180"/>
      <c r="K53" s="182"/>
      <c r="L53" s="182"/>
      <c r="M53" s="182"/>
      <c r="N53" s="196"/>
      <c r="O53" s="180"/>
      <c r="P53" s="182"/>
      <c r="Q53" s="182"/>
      <c r="R53" s="192"/>
      <c r="S53" s="196"/>
      <c r="T53" s="5">
        <v>6</v>
      </c>
      <c r="U53" s="71">
        <v>12</v>
      </c>
      <c r="V53" s="6">
        <v>9</v>
      </c>
      <c r="W53" s="71"/>
      <c r="X53" s="242">
        <v>2</v>
      </c>
      <c r="Y53" s="207"/>
      <c r="Z53" s="205"/>
      <c r="AA53" s="205"/>
      <c r="AB53" s="205"/>
      <c r="AC53" s="178"/>
    </row>
    <row r="54" spans="1:29" ht="26.25">
      <c r="A54" s="136">
        <v>28</v>
      </c>
      <c r="B54" s="55" t="s">
        <v>51</v>
      </c>
      <c r="C54" s="262">
        <v>36</v>
      </c>
      <c r="D54" s="87">
        <v>30</v>
      </c>
      <c r="E54" s="100">
        <v>6</v>
      </c>
      <c r="F54" s="31">
        <v>64</v>
      </c>
      <c r="G54" s="234">
        <v>4</v>
      </c>
      <c r="H54" s="120">
        <v>3</v>
      </c>
      <c r="I54" s="56" t="s">
        <v>4</v>
      </c>
      <c r="J54" s="180"/>
      <c r="K54" s="182"/>
      <c r="L54" s="182"/>
      <c r="M54" s="182"/>
      <c r="N54" s="196"/>
      <c r="O54" s="180"/>
      <c r="P54" s="182"/>
      <c r="Q54" s="182"/>
      <c r="R54" s="182"/>
      <c r="S54" s="196"/>
      <c r="T54" s="180"/>
      <c r="U54" s="182"/>
      <c r="V54" s="182"/>
      <c r="W54" s="182"/>
      <c r="X54" s="196"/>
      <c r="Y54" s="7">
        <v>3</v>
      </c>
      <c r="Z54" s="71">
        <v>6</v>
      </c>
      <c r="AA54" s="134">
        <v>27</v>
      </c>
      <c r="AB54" s="71"/>
      <c r="AC54" s="240">
        <v>4</v>
      </c>
    </row>
    <row r="55" spans="1:29" ht="12.75">
      <c r="A55" s="136">
        <v>29</v>
      </c>
      <c r="B55" s="55" t="s">
        <v>53</v>
      </c>
      <c r="C55" s="262">
        <v>27</v>
      </c>
      <c r="D55" s="87">
        <v>21</v>
      </c>
      <c r="E55" s="100">
        <v>6</v>
      </c>
      <c r="F55" s="31">
        <v>48</v>
      </c>
      <c r="G55" s="234">
        <v>3</v>
      </c>
      <c r="H55" s="120">
        <v>2</v>
      </c>
      <c r="I55" s="56" t="s">
        <v>4</v>
      </c>
      <c r="J55" s="180"/>
      <c r="K55" s="182"/>
      <c r="L55" s="182"/>
      <c r="M55" s="182"/>
      <c r="N55" s="196"/>
      <c r="O55" s="180"/>
      <c r="P55" s="182"/>
      <c r="Q55" s="182"/>
      <c r="R55" s="182"/>
      <c r="S55" s="196"/>
      <c r="T55" s="180"/>
      <c r="U55" s="182"/>
      <c r="V55" s="182"/>
      <c r="W55" s="182"/>
      <c r="X55" s="196"/>
      <c r="Y55" s="7">
        <v>3</v>
      </c>
      <c r="Z55" s="79">
        <v>6</v>
      </c>
      <c r="AA55" s="134">
        <v>18</v>
      </c>
      <c r="AB55" s="71"/>
      <c r="AC55" s="240">
        <v>3</v>
      </c>
    </row>
    <row r="56" spans="1:29" ht="26.25">
      <c r="A56" s="136">
        <v>30</v>
      </c>
      <c r="B56" s="55" t="s">
        <v>54</v>
      </c>
      <c r="C56" s="262">
        <v>36</v>
      </c>
      <c r="D56" s="87">
        <v>30</v>
      </c>
      <c r="E56" s="100">
        <v>6</v>
      </c>
      <c r="F56" s="31">
        <v>64</v>
      </c>
      <c r="G56" s="234">
        <v>4</v>
      </c>
      <c r="H56" s="120">
        <v>3</v>
      </c>
      <c r="I56" s="56" t="s">
        <v>4</v>
      </c>
      <c r="J56" s="180"/>
      <c r="K56" s="182"/>
      <c r="L56" s="182"/>
      <c r="M56" s="182"/>
      <c r="N56" s="196"/>
      <c r="O56" s="180"/>
      <c r="P56" s="182"/>
      <c r="Q56" s="182"/>
      <c r="R56" s="182"/>
      <c r="S56" s="196"/>
      <c r="T56" s="180"/>
      <c r="U56" s="182"/>
      <c r="V56" s="177"/>
      <c r="W56" s="177"/>
      <c r="X56" s="197"/>
      <c r="Y56" s="7">
        <v>3</v>
      </c>
      <c r="Z56" s="79">
        <v>6</v>
      </c>
      <c r="AA56" s="134">
        <v>27</v>
      </c>
      <c r="AB56" s="175"/>
      <c r="AC56" s="240">
        <v>4</v>
      </c>
    </row>
    <row r="57" spans="1:29" ht="39.75" thickBot="1">
      <c r="A57" s="52">
        <v>31</v>
      </c>
      <c r="B57" s="21" t="s">
        <v>34</v>
      </c>
      <c r="C57" s="263">
        <v>54</v>
      </c>
      <c r="D57" s="105">
        <v>54</v>
      </c>
      <c r="E57" s="101">
        <v>0</v>
      </c>
      <c r="F57" s="32">
        <v>196</v>
      </c>
      <c r="G57" s="245">
        <v>10</v>
      </c>
      <c r="H57" s="121">
        <v>0</v>
      </c>
      <c r="I57" s="57" t="s">
        <v>4</v>
      </c>
      <c r="J57" s="145"/>
      <c r="K57" s="146"/>
      <c r="L57" s="146"/>
      <c r="M57" s="146"/>
      <c r="N57" s="147"/>
      <c r="O57" s="145"/>
      <c r="P57" s="146"/>
      <c r="Q57" s="146"/>
      <c r="R57" s="146"/>
      <c r="S57" s="147"/>
      <c r="T57" s="184"/>
      <c r="U57" s="210"/>
      <c r="V57" s="22">
        <v>18</v>
      </c>
      <c r="W57" s="80"/>
      <c r="X57" s="238">
        <v>5</v>
      </c>
      <c r="Y57" s="211"/>
      <c r="Z57" s="212"/>
      <c r="AA57" s="22">
        <v>18</v>
      </c>
      <c r="AB57" s="72"/>
      <c r="AC57" s="246">
        <v>5</v>
      </c>
    </row>
    <row r="58" spans="1:29" ht="15.75" thickBot="1">
      <c r="A58" s="81" t="s">
        <v>31</v>
      </c>
      <c r="B58" s="38" t="s">
        <v>32</v>
      </c>
      <c r="C58" s="107">
        <v>0</v>
      </c>
      <c r="D58" s="59">
        <v>0</v>
      </c>
      <c r="E58" s="107">
        <v>0</v>
      </c>
      <c r="F58" s="82">
        <v>360</v>
      </c>
      <c r="G58" s="59">
        <v>12</v>
      </c>
      <c r="H58" s="60">
        <v>11</v>
      </c>
      <c r="I58" s="63" t="s">
        <v>4</v>
      </c>
      <c r="J58" s="108"/>
      <c r="K58" s="109"/>
      <c r="L58" s="10"/>
      <c r="M58" s="83"/>
      <c r="N58" s="19"/>
      <c r="O58" s="108"/>
      <c r="P58" s="109"/>
      <c r="Q58" s="10"/>
      <c r="R58" s="10"/>
      <c r="S58" s="19"/>
      <c r="T58" s="111"/>
      <c r="U58" s="110"/>
      <c r="V58" s="25"/>
      <c r="W58" s="25"/>
      <c r="X58" s="26"/>
      <c r="Y58" s="108"/>
      <c r="Z58" s="82"/>
      <c r="AA58" s="10"/>
      <c r="AB58" s="70"/>
      <c r="AC58" s="19">
        <v>12</v>
      </c>
    </row>
    <row r="59" spans="1:29" s="227" customFormat="1" ht="18" thickBot="1">
      <c r="A59" s="27"/>
      <c r="B59" s="324" t="s">
        <v>33</v>
      </c>
      <c r="C59" s="343">
        <f aca="true" t="shared" si="9" ref="C59:H59">SUM(C6,C10,C46,C58)</f>
        <v>984</v>
      </c>
      <c r="D59" s="374">
        <f t="shared" si="9"/>
        <v>702</v>
      </c>
      <c r="E59" s="223">
        <f t="shared" si="9"/>
        <v>282</v>
      </c>
      <c r="F59" s="224">
        <f t="shared" si="9"/>
        <v>2101</v>
      </c>
      <c r="G59" s="337">
        <f t="shared" si="9"/>
        <v>120</v>
      </c>
      <c r="H59" s="225">
        <f t="shared" si="9"/>
        <v>46</v>
      </c>
      <c r="I59" s="319" t="s">
        <v>104</v>
      </c>
      <c r="J59" s="226">
        <f>SUM(J6,J10,J46,J58)</f>
        <v>48</v>
      </c>
      <c r="K59" s="226">
        <f>SUM(K6,K10,K46,K58)</f>
        <v>96</v>
      </c>
      <c r="L59" s="226">
        <f>SUM(L6,L10,L46,L58)</f>
        <v>135</v>
      </c>
      <c r="M59" s="226">
        <f>SUM(M6,M10,M46,M58)</f>
        <v>12</v>
      </c>
      <c r="N59" s="356">
        <f>SUM(N46,N$10,N$6)</f>
        <v>30</v>
      </c>
      <c r="O59" s="226">
        <f>SUM(O6,O10,O46,O58)</f>
        <v>30</v>
      </c>
      <c r="P59" s="226">
        <f>SUM(P6,P10,P46,P58)</f>
        <v>60</v>
      </c>
      <c r="Q59" s="226">
        <f>SUM(Q6,Q10,Q46,Q58)</f>
        <v>162</v>
      </c>
      <c r="R59" s="226">
        <f>SUM(R6,R10,R46,R58)</f>
        <v>12</v>
      </c>
      <c r="S59" s="356">
        <f>SUM(S46,S10,S6)</f>
        <v>30</v>
      </c>
      <c r="T59" s="226">
        <f>SUM(T6,T10,T46,T58)</f>
        <v>27</v>
      </c>
      <c r="U59" s="226">
        <f>SUM(U6,U10,U46,U58)</f>
        <v>54</v>
      </c>
      <c r="V59" s="226">
        <f>SUM(V6,V10,V46,V58)</f>
        <v>171</v>
      </c>
      <c r="W59" s="226">
        <f>SUM(W6,W10,W46,W58)</f>
        <v>12</v>
      </c>
      <c r="X59" s="356">
        <f>SUM(X46,X10,X6)</f>
        <v>30</v>
      </c>
      <c r="Y59" s="226">
        <f>SUM(Y6,Y10,Y46,Y58)</f>
        <v>9</v>
      </c>
      <c r="Z59" s="226">
        <f>SUM(Z6,Z10,Z46,Z58)</f>
        <v>18</v>
      </c>
      <c r="AA59" s="226">
        <f>SUM(AA6,AA10,AA46,AA58)</f>
        <v>108</v>
      </c>
      <c r="AB59" s="226">
        <f>SUM(AB6,AB10,AB46,AB58)</f>
        <v>12</v>
      </c>
      <c r="AC59" s="356">
        <f>SUM(AC46,AC10,AC6)</f>
        <v>30</v>
      </c>
    </row>
    <row r="60" spans="1:29" s="227" customFormat="1" ht="18" thickBot="1">
      <c r="A60" s="28"/>
      <c r="B60" s="325"/>
      <c r="C60" s="344"/>
      <c r="D60" s="375"/>
      <c r="E60" s="351">
        <f>SUM(E59:F59)</f>
        <v>2383</v>
      </c>
      <c r="F60" s="352"/>
      <c r="G60" s="339"/>
      <c r="H60" s="228">
        <f>SUM(G18,G19,G20,G22,G23,G24,G25,G26,G48,G50,G51,G52,G54,G55,G56,G58)</f>
        <v>61</v>
      </c>
      <c r="I60" s="320"/>
      <c r="J60" s="345">
        <f>SUM(J59:M59)</f>
        <v>291</v>
      </c>
      <c r="K60" s="346"/>
      <c r="L60" s="346"/>
      <c r="M60" s="347"/>
      <c r="N60" s="338"/>
      <c r="O60" s="348">
        <f>SUM(O59:R59)</f>
        <v>264</v>
      </c>
      <c r="P60" s="349"/>
      <c r="Q60" s="349"/>
      <c r="R60" s="350"/>
      <c r="S60" s="338"/>
      <c r="T60" s="345">
        <f>SUM(T59:W59)</f>
        <v>264</v>
      </c>
      <c r="U60" s="346"/>
      <c r="V60" s="346"/>
      <c r="W60" s="347"/>
      <c r="X60" s="338"/>
      <c r="Y60" s="345">
        <f>SUM(Y59:AB59)</f>
        <v>147</v>
      </c>
      <c r="Z60" s="346"/>
      <c r="AA60" s="346"/>
      <c r="AB60" s="347"/>
      <c r="AC60" s="338"/>
    </row>
    <row r="61" spans="1:29" s="227" customFormat="1" ht="18" thickBot="1">
      <c r="A61" s="28"/>
      <c r="B61" s="326"/>
      <c r="C61" s="229"/>
      <c r="D61" s="369">
        <f>SUM(D59,E60)</f>
        <v>3085</v>
      </c>
      <c r="E61" s="370"/>
      <c r="F61" s="371"/>
      <c r="G61" s="230"/>
      <c r="H61" s="231"/>
      <c r="I61" s="321"/>
      <c r="J61" s="340" t="s">
        <v>106</v>
      </c>
      <c r="K61" s="341"/>
      <c r="L61" s="341"/>
      <c r="M61" s="342"/>
      <c r="N61" s="339"/>
      <c r="O61" s="340" t="s">
        <v>102</v>
      </c>
      <c r="P61" s="341"/>
      <c r="Q61" s="341"/>
      <c r="R61" s="342"/>
      <c r="S61" s="339"/>
      <c r="T61" s="340" t="s">
        <v>75</v>
      </c>
      <c r="U61" s="341"/>
      <c r="V61" s="341"/>
      <c r="W61" s="342"/>
      <c r="X61" s="339"/>
      <c r="Y61" s="340" t="s">
        <v>100</v>
      </c>
      <c r="Z61" s="341"/>
      <c r="AA61" s="341"/>
      <c r="AB61" s="342"/>
      <c r="AC61" s="339"/>
    </row>
    <row r="62" spans="1:29" ht="27" customHeight="1" thickBot="1">
      <c r="A62" s="274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</row>
    <row r="63" spans="1:29" ht="26.25" thickBot="1">
      <c r="A63" s="77" t="s">
        <v>47</v>
      </c>
      <c r="B63" s="8" t="s">
        <v>111</v>
      </c>
      <c r="C63" s="68">
        <f aca="true" t="shared" si="10" ref="C63:H63">SUM(C64:C75)</f>
        <v>351</v>
      </c>
      <c r="D63" s="9">
        <f t="shared" si="10"/>
        <v>273</v>
      </c>
      <c r="E63" s="68">
        <f t="shared" si="10"/>
        <v>78</v>
      </c>
      <c r="F63" s="10">
        <f t="shared" si="10"/>
        <v>724</v>
      </c>
      <c r="G63" s="10">
        <f t="shared" si="10"/>
        <v>43</v>
      </c>
      <c r="H63" s="9">
        <f t="shared" si="10"/>
        <v>14</v>
      </c>
      <c r="I63" s="10"/>
      <c r="J63" s="10">
        <f>SUM(J64:J75)</f>
        <v>3</v>
      </c>
      <c r="K63" s="69">
        <f>SUM(K64:K75)</f>
        <v>6</v>
      </c>
      <c r="L63" s="10">
        <f>SUM(L64:L75)</f>
        <v>9</v>
      </c>
      <c r="M63" s="10">
        <v>0</v>
      </c>
      <c r="N63" s="19">
        <f>SUM(N64:N76)</f>
        <v>2</v>
      </c>
      <c r="O63" s="10">
        <f>SUM(O64:O75)</f>
        <v>15</v>
      </c>
      <c r="P63" s="69">
        <f aca="true" t="shared" si="11" ref="P63:AB63">SUM(P64:P75)</f>
        <v>30</v>
      </c>
      <c r="Q63" s="10">
        <f>SUM(Q64:Q75)</f>
        <v>81</v>
      </c>
      <c r="R63" s="69">
        <f t="shared" si="11"/>
        <v>0</v>
      </c>
      <c r="S63" s="19">
        <f>SUM(S64:S75)</f>
        <v>14</v>
      </c>
      <c r="T63" s="10">
        <f t="shared" si="11"/>
        <v>6</v>
      </c>
      <c r="U63" s="69">
        <f t="shared" si="11"/>
        <v>12</v>
      </c>
      <c r="V63" s="10">
        <f t="shared" si="11"/>
        <v>54</v>
      </c>
      <c r="W63" s="69">
        <f t="shared" si="11"/>
        <v>0</v>
      </c>
      <c r="X63" s="19">
        <f>SUM(X64:X75)</f>
        <v>11</v>
      </c>
      <c r="Y63" s="10">
        <f t="shared" si="11"/>
        <v>15</v>
      </c>
      <c r="Z63" s="69">
        <f t="shared" si="11"/>
        <v>30</v>
      </c>
      <c r="AA63" s="10">
        <f t="shared" si="11"/>
        <v>72</v>
      </c>
      <c r="AB63" s="70">
        <f t="shared" si="11"/>
        <v>0</v>
      </c>
      <c r="AC63" s="19">
        <f>SUM(AC64:AC76)</f>
        <v>28</v>
      </c>
    </row>
    <row r="64" spans="1:29" ht="12.75">
      <c r="A64" s="135">
        <v>21</v>
      </c>
      <c r="B64" s="55" t="s">
        <v>62</v>
      </c>
      <c r="C64" s="261">
        <v>45</v>
      </c>
      <c r="D64" s="87">
        <v>33</v>
      </c>
      <c r="E64" s="99">
        <v>12</v>
      </c>
      <c r="F64" s="36">
        <v>80</v>
      </c>
      <c r="G64" s="234">
        <v>5</v>
      </c>
      <c r="H64" s="120">
        <v>3</v>
      </c>
      <c r="I64" s="56" t="s">
        <v>4</v>
      </c>
      <c r="J64" s="7">
        <v>3</v>
      </c>
      <c r="K64" s="78">
        <v>6</v>
      </c>
      <c r="L64" s="134">
        <v>9</v>
      </c>
      <c r="M64" s="175"/>
      <c r="N64" s="240">
        <v>2</v>
      </c>
      <c r="O64" s="5">
        <v>3</v>
      </c>
      <c r="P64" s="78">
        <v>6</v>
      </c>
      <c r="Q64" s="134">
        <v>18</v>
      </c>
      <c r="R64" s="175"/>
      <c r="S64" s="242">
        <v>3</v>
      </c>
      <c r="T64" s="202"/>
      <c r="U64" s="203"/>
      <c r="V64" s="203"/>
      <c r="W64" s="203"/>
      <c r="X64" s="204"/>
      <c r="Y64" s="202"/>
      <c r="Z64" s="203"/>
      <c r="AA64" s="203"/>
      <c r="AB64" s="203"/>
      <c r="AC64" s="204"/>
    </row>
    <row r="65" spans="1:29" ht="12.75">
      <c r="A65" s="136">
        <v>22</v>
      </c>
      <c r="B65" s="55" t="s">
        <v>94</v>
      </c>
      <c r="C65" s="262">
        <v>27</v>
      </c>
      <c r="D65" s="87">
        <v>21</v>
      </c>
      <c r="E65" s="102">
        <v>6</v>
      </c>
      <c r="F65" s="31">
        <v>48</v>
      </c>
      <c r="G65" s="248">
        <v>3</v>
      </c>
      <c r="H65" s="120">
        <v>2</v>
      </c>
      <c r="I65" s="56" t="s">
        <v>4</v>
      </c>
      <c r="J65" s="198"/>
      <c r="K65" s="193"/>
      <c r="L65" s="193"/>
      <c r="M65" s="193"/>
      <c r="N65" s="195"/>
      <c r="O65" s="5">
        <v>3</v>
      </c>
      <c r="P65" s="71">
        <v>6</v>
      </c>
      <c r="Q65" s="134">
        <v>18</v>
      </c>
      <c r="R65" s="71"/>
      <c r="S65" s="242">
        <v>3</v>
      </c>
      <c r="T65" s="180"/>
      <c r="U65" s="182"/>
      <c r="V65" s="182"/>
      <c r="W65" s="182"/>
      <c r="X65" s="196"/>
      <c r="Y65" s="180"/>
      <c r="Z65" s="182"/>
      <c r="AA65" s="182"/>
      <c r="AB65" s="182"/>
      <c r="AC65" s="196"/>
    </row>
    <row r="66" spans="1:29" ht="12.75">
      <c r="A66" s="4">
        <v>23</v>
      </c>
      <c r="B66" s="55" t="s">
        <v>61</v>
      </c>
      <c r="C66" s="262">
        <v>27</v>
      </c>
      <c r="D66" s="87">
        <v>15</v>
      </c>
      <c r="E66" s="100">
        <v>12</v>
      </c>
      <c r="F66" s="31">
        <v>48</v>
      </c>
      <c r="G66" s="234">
        <v>3</v>
      </c>
      <c r="H66" s="120">
        <v>0</v>
      </c>
      <c r="I66" s="56" t="s">
        <v>4</v>
      </c>
      <c r="J66" s="180"/>
      <c r="K66" s="182"/>
      <c r="L66" s="182"/>
      <c r="M66" s="182"/>
      <c r="N66" s="196"/>
      <c r="O66" s="5">
        <v>6</v>
      </c>
      <c r="P66" s="71">
        <v>12</v>
      </c>
      <c r="Q66" s="6">
        <v>9</v>
      </c>
      <c r="R66" s="71"/>
      <c r="S66" s="242">
        <v>3</v>
      </c>
      <c r="T66" s="180"/>
      <c r="U66" s="182"/>
      <c r="V66" s="182"/>
      <c r="W66" s="182"/>
      <c r="X66" s="196"/>
      <c r="Y66" s="180"/>
      <c r="Z66" s="182"/>
      <c r="AA66" s="182"/>
      <c r="AB66" s="182"/>
      <c r="AC66" s="196"/>
    </row>
    <row r="67" spans="1:29" ht="12.75">
      <c r="A67" s="136">
        <v>24</v>
      </c>
      <c r="B67" s="55" t="s">
        <v>93</v>
      </c>
      <c r="C67" s="262">
        <v>27</v>
      </c>
      <c r="D67" s="87">
        <v>21</v>
      </c>
      <c r="E67" s="102">
        <v>6</v>
      </c>
      <c r="F67" s="31">
        <v>48</v>
      </c>
      <c r="G67" s="248">
        <v>3</v>
      </c>
      <c r="H67" s="120">
        <v>2</v>
      </c>
      <c r="I67" s="127" t="s">
        <v>4</v>
      </c>
      <c r="J67" s="180"/>
      <c r="K67" s="182"/>
      <c r="L67" s="182"/>
      <c r="M67" s="182"/>
      <c r="N67" s="196"/>
      <c r="O67" s="133">
        <v>3</v>
      </c>
      <c r="P67" s="71">
        <v>6</v>
      </c>
      <c r="Q67" s="134">
        <v>18</v>
      </c>
      <c r="R67" s="71"/>
      <c r="S67" s="240">
        <v>3</v>
      </c>
      <c r="T67" s="180"/>
      <c r="U67" s="182"/>
      <c r="V67" s="182"/>
      <c r="W67" s="182"/>
      <c r="X67" s="196"/>
      <c r="Y67" s="180"/>
      <c r="Z67" s="182"/>
      <c r="AA67" s="182"/>
      <c r="AB67" s="182"/>
      <c r="AC67" s="196"/>
    </row>
    <row r="68" spans="1:29" ht="12.75">
      <c r="A68" s="137">
        <v>25</v>
      </c>
      <c r="B68" s="55" t="s">
        <v>96</v>
      </c>
      <c r="C68" s="262">
        <v>18</v>
      </c>
      <c r="D68" s="87">
        <v>18</v>
      </c>
      <c r="E68" s="100">
        <v>0</v>
      </c>
      <c r="F68" s="31">
        <v>32</v>
      </c>
      <c r="G68" s="248">
        <v>2</v>
      </c>
      <c r="H68" s="120">
        <v>2</v>
      </c>
      <c r="I68" s="127" t="s">
        <v>4</v>
      </c>
      <c r="J68" s="180"/>
      <c r="K68" s="182"/>
      <c r="L68" s="182"/>
      <c r="M68" s="182"/>
      <c r="N68" s="196"/>
      <c r="O68" s="198"/>
      <c r="P68" s="208"/>
      <c r="Q68" s="134">
        <v>18</v>
      </c>
      <c r="R68" s="71"/>
      <c r="S68" s="240">
        <v>2</v>
      </c>
      <c r="T68" s="176"/>
      <c r="U68" s="177"/>
      <c r="V68" s="177"/>
      <c r="W68" s="177"/>
      <c r="X68" s="197"/>
      <c r="Y68" s="180"/>
      <c r="Z68" s="182"/>
      <c r="AA68" s="182"/>
      <c r="AB68" s="182"/>
      <c r="AC68" s="196"/>
    </row>
    <row r="69" spans="1:29" ht="12.75">
      <c r="A69" s="136">
        <v>26</v>
      </c>
      <c r="B69" s="55" t="s">
        <v>67</v>
      </c>
      <c r="C69" s="262">
        <v>27</v>
      </c>
      <c r="D69" s="87">
        <v>21</v>
      </c>
      <c r="E69" s="100">
        <v>6</v>
      </c>
      <c r="F69" s="31">
        <v>48</v>
      </c>
      <c r="G69" s="248">
        <v>3</v>
      </c>
      <c r="H69" s="120">
        <v>2</v>
      </c>
      <c r="I69" s="127" t="s">
        <v>4</v>
      </c>
      <c r="J69" s="180"/>
      <c r="K69" s="182"/>
      <c r="L69" s="182"/>
      <c r="M69" s="182"/>
      <c r="N69" s="196"/>
      <c r="O69" s="180"/>
      <c r="P69" s="182"/>
      <c r="Q69" s="193"/>
      <c r="R69" s="193"/>
      <c r="S69" s="195"/>
      <c r="T69" s="133">
        <v>3</v>
      </c>
      <c r="U69" s="71">
        <v>6</v>
      </c>
      <c r="V69" s="134">
        <v>18</v>
      </c>
      <c r="W69" s="71"/>
      <c r="X69" s="240">
        <v>3</v>
      </c>
      <c r="Y69" s="180"/>
      <c r="Z69" s="182"/>
      <c r="AA69" s="182"/>
      <c r="AB69" s="182"/>
      <c r="AC69" s="196"/>
    </row>
    <row r="70" spans="1:29" ht="12.75">
      <c r="A70" s="136">
        <v>27</v>
      </c>
      <c r="B70" s="55" t="s">
        <v>70</v>
      </c>
      <c r="C70" s="262">
        <v>27</v>
      </c>
      <c r="D70" s="87">
        <v>21</v>
      </c>
      <c r="E70" s="100">
        <v>6</v>
      </c>
      <c r="F70" s="31">
        <v>48</v>
      </c>
      <c r="G70" s="248">
        <v>3</v>
      </c>
      <c r="H70" s="120">
        <v>2</v>
      </c>
      <c r="I70" s="127" t="s">
        <v>4</v>
      </c>
      <c r="J70" s="180"/>
      <c r="K70" s="182"/>
      <c r="L70" s="182"/>
      <c r="M70" s="182"/>
      <c r="N70" s="196"/>
      <c r="O70" s="180"/>
      <c r="P70" s="182"/>
      <c r="Q70" s="182"/>
      <c r="R70" s="182"/>
      <c r="S70" s="196"/>
      <c r="T70" s="133">
        <v>3</v>
      </c>
      <c r="U70" s="71">
        <v>6</v>
      </c>
      <c r="V70" s="134">
        <v>18</v>
      </c>
      <c r="W70" s="71"/>
      <c r="X70" s="240">
        <v>3</v>
      </c>
      <c r="Y70" s="176"/>
      <c r="Z70" s="177"/>
      <c r="AA70" s="177"/>
      <c r="AB70" s="177"/>
      <c r="AC70" s="197"/>
    </row>
    <row r="71" spans="1:29" ht="12.75">
      <c r="A71" s="4">
        <v>28</v>
      </c>
      <c r="B71" s="55" t="s">
        <v>64</v>
      </c>
      <c r="C71" s="262">
        <v>36</v>
      </c>
      <c r="D71" s="87">
        <v>24</v>
      </c>
      <c r="E71" s="100">
        <v>12</v>
      </c>
      <c r="F71" s="31">
        <v>64</v>
      </c>
      <c r="G71" s="234">
        <v>4</v>
      </c>
      <c r="H71" s="120">
        <v>0</v>
      </c>
      <c r="I71" s="56" t="s">
        <v>4</v>
      </c>
      <c r="J71" s="180"/>
      <c r="K71" s="182"/>
      <c r="L71" s="182"/>
      <c r="M71" s="182"/>
      <c r="N71" s="196"/>
      <c r="O71" s="180"/>
      <c r="P71" s="182"/>
      <c r="Q71" s="182"/>
      <c r="R71" s="182"/>
      <c r="S71" s="196"/>
      <c r="T71" s="198"/>
      <c r="U71" s="193"/>
      <c r="V71" s="193"/>
      <c r="W71" s="193"/>
      <c r="X71" s="195"/>
      <c r="Y71" s="7">
        <v>6</v>
      </c>
      <c r="Z71" s="71">
        <v>12</v>
      </c>
      <c r="AA71" s="6">
        <v>18</v>
      </c>
      <c r="AB71" s="71"/>
      <c r="AC71" s="240">
        <v>4</v>
      </c>
    </row>
    <row r="72" spans="1:29" ht="12.75">
      <c r="A72" s="4">
        <v>29</v>
      </c>
      <c r="B72" s="55" t="s">
        <v>65</v>
      </c>
      <c r="C72" s="262">
        <v>27</v>
      </c>
      <c r="D72" s="87">
        <v>21</v>
      </c>
      <c r="E72" s="100">
        <v>6</v>
      </c>
      <c r="F72" s="31">
        <v>48</v>
      </c>
      <c r="G72" s="234">
        <v>3</v>
      </c>
      <c r="H72" s="120">
        <v>0</v>
      </c>
      <c r="I72" s="56" t="s">
        <v>4</v>
      </c>
      <c r="J72" s="180"/>
      <c r="K72" s="182"/>
      <c r="L72" s="182"/>
      <c r="M72" s="182"/>
      <c r="N72" s="196"/>
      <c r="O72" s="180"/>
      <c r="P72" s="182"/>
      <c r="Q72" s="182"/>
      <c r="R72" s="182"/>
      <c r="S72" s="196"/>
      <c r="T72" s="180"/>
      <c r="U72" s="182"/>
      <c r="V72" s="182"/>
      <c r="W72" s="182"/>
      <c r="X72" s="196"/>
      <c r="Y72" s="5">
        <v>3</v>
      </c>
      <c r="Z72" s="71">
        <v>6</v>
      </c>
      <c r="AA72" s="6">
        <v>18</v>
      </c>
      <c r="AB72" s="71"/>
      <c r="AC72" s="240">
        <v>3</v>
      </c>
    </row>
    <row r="73" spans="1:29" ht="12.75">
      <c r="A73" s="4">
        <v>30</v>
      </c>
      <c r="B73" s="62" t="s">
        <v>63</v>
      </c>
      <c r="C73" s="262">
        <v>27</v>
      </c>
      <c r="D73" s="87">
        <v>15</v>
      </c>
      <c r="E73" s="100">
        <v>12</v>
      </c>
      <c r="F73" s="31">
        <v>48</v>
      </c>
      <c r="G73" s="234">
        <v>3</v>
      </c>
      <c r="H73" s="120">
        <v>0</v>
      </c>
      <c r="I73" s="56" t="s">
        <v>4</v>
      </c>
      <c r="J73" s="180"/>
      <c r="K73" s="182"/>
      <c r="L73" s="182"/>
      <c r="M73" s="182"/>
      <c r="N73" s="196"/>
      <c r="O73" s="180"/>
      <c r="P73" s="182"/>
      <c r="Q73" s="182"/>
      <c r="R73" s="182"/>
      <c r="S73" s="196"/>
      <c r="T73" s="180"/>
      <c r="U73" s="182"/>
      <c r="V73" s="182"/>
      <c r="W73" s="182"/>
      <c r="X73" s="196"/>
      <c r="Y73" s="5">
        <v>6</v>
      </c>
      <c r="Z73" s="79">
        <v>12</v>
      </c>
      <c r="AA73" s="6">
        <v>9</v>
      </c>
      <c r="AB73" s="71"/>
      <c r="AC73" s="240">
        <v>3</v>
      </c>
    </row>
    <row r="74" spans="1:29" ht="12.75">
      <c r="A74" s="136">
        <v>31</v>
      </c>
      <c r="B74" s="55" t="s">
        <v>66</v>
      </c>
      <c r="C74" s="262">
        <v>9</v>
      </c>
      <c r="D74" s="87">
        <v>9</v>
      </c>
      <c r="E74" s="100">
        <v>0</v>
      </c>
      <c r="F74" s="31">
        <v>16</v>
      </c>
      <c r="G74" s="234">
        <v>1</v>
      </c>
      <c r="H74" s="120">
        <v>1</v>
      </c>
      <c r="I74" s="56" t="s">
        <v>4</v>
      </c>
      <c r="J74" s="180"/>
      <c r="K74" s="182"/>
      <c r="L74" s="182"/>
      <c r="M74" s="182"/>
      <c r="N74" s="196"/>
      <c r="O74" s="180"/>
      <c r="P74" s="182"/>
      <c r="Q74" s="182"/>
      <c r="R74" s="182"/>
      <c r="S74" s="196"/>
      <c r="T74" s="180"/>
      <c r="U74" s="182"/>
      <c r="V74" s="177"/>
      <c r="W74" s="177"/>
      <c r="X74" s="197"/>
      <c r="Y74" s="198"/>
      <c r="Z74" s="208"/>
      <c r="AA74" s="134">
        <v>9</v>
      </c>
      <c r="AB74" s="71"/>
      <c r="AC74" s="240">
        <v>1</v>
      </c>
    </row>
    <row r="75" spans="1:29" ht="40.5" thickBot="1">
      <c r="A75" s="52">
        <v>32</v>
      </c>
      <c r="B75" s="97" t="s">
        <v>34</v>
      </c>
      <c r="C75" s="263">
        <v>54</v>
      </c>
      <c r="D75" s="105">
        <v>54</v>
      </c>
      <c r="E75" s="101">
        <v>0</v>
      </c>
      <c r="F75" s="32">
        <v>196</v>
      </c>
      <c r="G75" s="245">
        <v>10</v>
      </c>
      <c r="H75" s="121">
        <v>0</v>
      </c>
      <c r="I75" s="57" t="s">
        <v>4</v>
      </c>
      <c r="J75" s="145"/>
      <c r="K75" s="146"/>
      <c r="L75" s="146"/>
      <c r="M75" s="146"/>
      <c r="N75" s="147"/>
      <c r="O75" s="145"/>
      <c r="P75" s="146"/>
      <c r="Q75" s="146"/>
      <c r="R75" s="146"/>
      <c r="S75" s="147"/>
      <c r="T75" s="184"/>
      <c r="U75" s="210"/>
      <c r="V75" s="22">
        <v>18</v>
      </c>
      <c r="W75" s="80"/>
      <c r="X75" s="238">
        <v>5</v>
      </c>
      <c r="Y75" s="184"/>
      <c r="Z75" s="213"/>
      <c r="AA75" s="22">
        <v>18</v>
      </c>
      <c r="AB75" s="72"/>
      <c r="AC75" s="246">
        <v>5</v>
      </c>
    </row>
    <row r="76" spans="1:29" ht="15" customHeight="1" thickBot="1">
      <c r="A76" s="81" t="s">
        <v>31</v>
      </c>
      <c r="B76" s="38" t="s">
        <v>32</v>
      </c>
      <c r="C76" s="107">
        <v>0</v>
      </c>
      <c r="D76" s="59">
        <v>0</v>
      </c>
      <c r="E76" s="107">
        <v>0</v>
      </c>
      <c r="F76" s="82">
        <v>360</v>
      </c>
      <c r="G76" s="59">
        <v>12</v>
      </c>
      <c r="H76" s="60">
        <v>11</v>
      </c>
      <c r="I76" s="63" t="s">
        <v>4</v>
      </c>
      <c r="J76" s="108"/>
      <c r="K76" s="109"/>
      <c r="L76" s="10"/>
      <c r="M76" s="83"/>
      <c r="N76" s="19"/>
      <c r="O76" s="108"/>
      <c r="P76" s="109"/>
      <c r="Q76" s="10"/>
      <c r="R76" s="10"/>
      <c r="S76" s="19"/>
      <c r="T76" s="111"/>
      <c r="U76" s="110"/>
      <c r="V76" s="25"/>
      <c r="W76" s="25"/>
      <c r="X76" s="26"/>
      <c r="Y76" s="108"/>
      <c r="Z76" s="82"/>
      <c r="AA76" s="10"/>
      <c r="AB76" s="70"/>
      <c r="AC76" s="19">
        <v>12</v>
      </c>
    </row>
    <row r="77" spans="1:29" ht="15.75" customHeight="1" hidden="1" thickBot="1">
      <c r="A77" s="98"/>
      <c r="B77" s="324" t="s">
        <v>33</v>
      </c>
      <c r="C77" s="112"/>
      <c r="D77" s="317">
        <f>SUM(D6,D10,D63,D76)</f>
        <v>687</v>
      </c>
      <c r="E77" s="81"/>
      <c r="F77" s="81"/>
      <c r="G77" s="337">
        <f>SUM(G6,G10,G63,G76)</f>
        <v>120</v>
      </c>
      <c r="H77" s="376">
        <f>SUM(H6,H10,H63,H76)</f>
        <v>43</v>
      </c>
      <c r="I77" s="319" t="s">
        <v>105</v>
      </c>
      <c r="J77" s="354">
        <f>SUM(J6,J10,J63,J76)</f>
        <v>48</v>
      </c>
      <c r="K77" s="354">
        <f>SUM(K6,K10,K63,K76)</f>
        <v>96</v>
      </c>
      <c r="L77" s="354">
        <f>SUM(L6,L10,L63,L76)</f>
        <v>126</v>
      </c>
      <c r="M77" s="354">
        <f>SUM(M6,M10,M63,M76)</f>
        <v>12</v>
      </c>
      <c r="N77" s="356">
        <f>SUM(N63,N$10,N$6)</f>
        <v>30</v>
      </c>
      <c r="O77" s="354">
        <f>SUM(O6,O10,O63,O76)</f>
        <v>30</v>
      </c>
      <c r="P77" s="354">
        <f>SUM(P6,P10,P63,P76)</f>
        <v>60</v>
      </c>
      <c r="Q77" s="354">
        <f>SUM(Q6,Q10,Q63,Q76)</f>
        <v>171</v>
      </c>
      <c r="R77" s="354">
        <f>SUM(R6,R10,R63,R76)</f>
        <v>12</v>
      </c>
      <c r="S77" s="356">
        <f>SUM(S63,S$10,S$6)</f>
        <v>30</v>
      </c>
      <c r="T77" s="354">
        <f>SUM(T6,T10,T63,T76)</f>
        <v>24</v>
      </c>
      <c r="U77" s="354">
        <f>SUM(U6,U10,U63,U76)</f>
        <v>48</v>
      </c>
      <c r="V77" s="354">
        <f>SUM(V6,V10,V63,V76)</f>
        <v>171</v>
      </c>
      <c r="W77" s="354">
        <f>SUM(W6,W10,W63,W76)</f>
        <v>12</v>
      </c>
      <c r="X77" s="356">
        <f>SUM(X63,X$10,X$6)</f>
        <v>30</v>
      </c>
      <c r="Y77" s="354">
        <f>SUM(Y6,Y10,Y63,Y76)</f>
        <v>15</v>
      </c>
      <c r="Z77" s="354">
        <f>SUM(Z6,Z10,Z63,Z76)</f>
        <v>30</v>
      </c>
      <c r="AA77" s="354">
        <f>SUM(AA6,AA10,AA63,AA76)</f>
        <v>90</v>
      </c>
      <c r="AB77" s="354">
        <f>SUM(AB6,AB10,AB63,AB76)</f>
        <v>12</v>
      </c>
      <c r="AC77" s="356">
        <f>SUM(AC63,AC$10,AC$6)</f>
        <v>30</v>
      </c>
    </row>
    <row r="78" spans="1:29" s="227" customFormat="1" ht="15" customHeight="1" thickBot="1">
      <c r="A78" s="27"/>
      <c r="B78" s="325"/>
      <c r="C78" s="343">
        <f>SUM(C6,C10,C63,C76)</f>
        <v>975</v>
      </c>
      <c r="D78" s="353"/>
      <c r="E78" s="223">
        <f>SUM(E6,E10,E63,E76)</f>
        <v>288</v>
      </c>
      <c r="F78" s="224">
        <f>SUM(F6,F10,F63,F76)</f>
        <v>2110</v>
      </c>
      <c r="G78" s="338"/>
      <c r="H78" s="377"/>
      <c r="I78" s="320"/>
      <c r="J78" s="355"/>
      <c r="K78" s="355"/>
      <c r="L78" s="355"/>
      <c r="M78" s="355"/>
      <c r="N78" s="338"/>
      <c r="O78" s="355"/>
      <c r="P78" s="355"/>
      <c r="Q78" s="355"/>
      <c r="R78" s="355"/>
      <c r="S78" s="338"/>
      <c r="T78" s="355"/>
      <c r="U78" s="355"/>
      <c r="V78" s="355"/>
      <c r="W78" s="355"/>
      <c r="X78" s="338"/>
      <c r="Y78" s="355"/>
      <c r="Z78" s="355"/>
      <c r="AA78" s="355"/>
      <c r="AB78" s="355"/>
      <c r="AC78" s="338"/>
    </row>
    <row r="79" spans="1:29" s="227" customFormat="1" ht="18" thickBot="1">
      <c r="A79" s="28"/>
      <c r="B79" s="325"/>
      <c r="C79" s="344"/>
      <c r="D79" s="318"/>
      <c r="E79" s="351">
        <f>SUM(E78:F78)</f>
        <v>2398</v>
      </c>
      <c r="F79" s="352"/>
      <c r="G79" s="338"/>
      <c r="H79" s="228">
        <f>SUM(G18:G20,G22:G26,G64:G65,G66,G67:G70,G74,G76)</f>
        <v>61</v>
      </c>
      <c r="I79" s="320"/>
      <c r="J79" s="345">
        <f>SUM(J77:M78)</f>
        <v>282</v>
      </c>
      <c r="K79" s="346"/>
      <c r="L79" s="346"/>
      <c r="M79" s="347"/>
      <c r="N79" s="338"/>
      <c r="O79" s="348">
        <f>SUM(O77:R78)</f>
        <v>273</v>
      </c>
      <c r="P79" s="349"/>
      <c r="Q79" s="349"/>
      <c r="R79" s="350"/>
      <c r="S79" s="338"/>
      <c r="T79" s="345">
        <f>SUM(T77:W78)</f>
        <v>255</v>
      </c>
      <c r="U79" s="346"/>
      <c r="V79" s="346"/>
      <c r="W79" s="347"/>
      <c r="X79" s="338"/>
      <c r="Y79" s="345">
        <f>SUM(Y77:AB78)</f>
        <v>147</v>
      </c>
      <c r="Z79" s="346"/>
      <c r="AA79" s="346"/>
      <c r="AB79" s="347"/>
      <c r="AC79" s="338"/>
    </row>
    <row r="80" spans="1:29" s="227" customFormat="1" ht="18" thickBot="1">
      <c r="A80" s="28"/>
      <c r="B80" s="326"/>
      <c r="C80" s="229"/>
      <c r="D80" s="369">
        <f>SUM(D77,E79)</f>
        <v>3085</v>
      </c>
      <c r="E80" s="370"/>
      <c r="F80" s="371"/>
      <c r="G80" s="339"/>
      <c r="H80" s="231"/>
      <c r="I80" s="321"/>
      <c r="J80" s="340" t="s">
        <v>106</v>
      </c>
      <c r="K80" s="341"/>
      <c r="L80" s="341"/>
      <c r="M80" s="342"/>
      <c r="N80" s="339"/>
      <c r="O80" s="340" t="s">
        <v>74</v>
      </c>
      <c r="P80" s="341"/>
      <c r="Q80" s="341"/>
      <c r="R80" s="342"/>
      <c r="S80" s="339"/>
      <c r="T80" s="340" t="s">
        <v>75</v>
      </c>
      <c r="U80" s="341"/>
      <c r="V80" s="341"/>
      <c r="W80" s="342"/>
      <c r="X80" s="339"/>
      <c r="Y80" s="340" t="s">
        <v>107</v>
      </c>
      <c r="Z80" s="341"/>
      <c r="AA80" s="341"/>
      <c r="AB80" s="342"/>
      <c r="AC80" s="339"/>
    </row>
    <row r="81" ht="13.5" thickBot="1"/>
    <row r="82" spans="2:8" ht="12.75" customHeight="1">
      <c r="B82" s="65"/>
      <c r="C82" s="332" t="s">
        <v>80</v>
      </c>
      <c r="D82" s="333"/>
      <c r="E82" s="334"/>
      <c r="F82" s="64"/>
      <c r="G82" s="64"/>
      <c r="H82" s="64"/>
    </row>
    <row r="83" spans="2:8" ht="13.5" thickBot="1">
      <c r="B83" s="65"/>
      <c r="C83" s="283" t="s">
        <v>81</v>
      </c>
      <c r="D83" s="284"/>
      <c r="E83" s="285"/>
      <c r="F83" s="64"/>
      <c r="G83" s="64"/>
      <c r="H83" s="64"/>
    </row>
    <row r="84" spans="2:8" ht="19.5" customHeight="1" thickBot="1">
      <c r="B84" s="65"/>
      <c r="C84" s="122"/>
      <c r="D84" s="122"/>
      <c r="E84" s="122"/>
      <c r="F84" s="64"/>
      <c r="G84" s="64"/>
      <c r="H84" s="64"/>
    </row>
    <row r="85" spans="2:8" ht="20.25">
      <c r="B85" s="268" t="s">
        <v>99</v>
      </c>
      <c r="C85" s="122"/>
      <c r="D85" s="122"/>
      <c r="E85" s="122"/>
      <c r="F85" s="64"/>
      <c r="G85" s="64"/>
      <c r="H85" s="64"/>
    </row>
    <row r="86" spans="2:8" ht="84" customHeight="1" thickBot="1">
      <c r="B86" s="269" t="s">
        <v>91</v>
      </c>
      <c r="C86" s="122"/>
      <c r="D86" s="122"/>
      <c r="E86" s="122"/>
      <c r="F86" s="123"/>
      <c r="G86" s="64"/>
      <c r="H86" s="64"/>
    </row>
    <row r="87" spans="2:8" ht="13.5" thickBot="1">
      <c r="B87" s="65"/>
      <c r="C87" s="267"/>
      <c r="D87" s="267"/>
      <c r="E87" s="267"/>
      <c r="F87" s="123"/>
      <c r="G87" s="64"/>
      <c r="H87" s="123"/>
    </row>
    <row r="88" spans="2:8" ht="13.5" thickBot="1">
      <c r="B88" s="329" t="s">
        <v>82</v>
      </c>
      <c r="C88" s="330"/>
      <c r="D88" s="330"/>
      <c r="E88" s="330"/>
      <c r="F88" s="330"/>
      <c r="G88" s="331"/>
      <c r="H88" s="270"/>
    </row>
    <row r="89" spans="2:8" ht="13.5" thickBot="1">
      <c r="B89" s="275" t="s">
        <v>83</v>
      </c>
      <c r="C89" s="275" t="s">
        <v>84</v>
      </c>
      <c r="D89" s="116"/>
      <c r="E89" s="117"/>
      <c r="F89" s="117"/>
      <c r="G89" s="118"/>
      <c r="H89" s="119"/>
    </row>
    <row r="90" spans="2:8" ht="13.5" thickBot="1">
      <c r="B90" s="276"/>
      <c r="C90" s="277"/>
      <c r="D90" s="116"/>
      <c r="E90" s="117"/>
      <c r="F90" s="117"/>
      <c r="G90" s="118"/>
      <c r="H90" s="119"/>
    </row>
    <row r="91" spans="2:8" ht="13.5" thickBot="1">
      <c r="B91" s="276"/>
      <c r="C91" s="275" t="s">
        <v>85</v>
      </c>
      <c r="D91" s="116"/>
      <c r="E91" s="117"/>
      <c r="F91" s="117"/>
      <c r="G91" s="118"/>
      <c r="H91" s="119"/>
    </row>
    <row r="92" spans="2:8" ht="13.5" thickBot="1">
      <c r="B92" s="277"/>
      <c r="C92" s="277"/>
      <c r="D92" s="116"/>
      <c r="E92" s="117"/>
      <c r="F92" s="117"/>
      <c r="G92" s="118"/>
      <c r="H92" s="119"/>
    </row>
    <row r="93" spans="2:8" ht="13.5" thickBot="1">
      <c r="B93" s="275" t="s">
        <v>86</v>
      </c>
      <c r="C93" s="275" t="s">
        <v>84</v>
      </c>
      <c r="D93" s="116"/>
      <c r="E93" s="117"/>
      <c r="F93" s="117"/>
      <c r="G93" s="118"/>
      <c r="H93" s="119"/>
    </row>
    <row r="94" spans="2:8" ht="13.5" thickBot="1">
      <c r="B94" s="276"/>
      <c r="C94" s="277"/>
      <c r="D94" s="116"/>
      <c r="E94" s="117"/>
      <c r="F94" s="117"/>
      <c r="G94" s="118"/>
      <c r="H94" s="119"/>
    </row>
    <row r="95" spans="2:8" ht="13.5" thickBot="1">
      <c r="B95" s="276"/>
      <c r="C95" s="275" t="s">
        <v>85</v>
      </c>
      <c r="D95" s="116"/>
      <c r="E95" s="117"/>
      <c r="F95" s="117"/>
      <c r="G95" s="118"/>
      <c r="H95" s="119"/>
    </row>
    <row r="96" spans="2:8" ht="13.5" thickBot="1">
      <c r="B96" s="277"/>
      <c r="C96" s="277"/>
      <c r="D96" s="116"/>
      <c r="E96" s="117"/>
      <c r="F96" s="117"/>
      <c r="G96" s="118"/>
      <c r="H96" s="119"/>
    </row>
  </sheetData>
  <sheetProtection/>
  <mergeCells count="109">
    <mergeCell ref="C3:C5"/>
    <mergeCell ref="E3:E5"/>
    <mergeCell ref="D42:D43"/>
    <mergeCell ref="AC42:AC44"/>
    <mergeCell ref="E43:F43"/>
    <mergeCell ref="X42:X44"/>
    <mergeCell ref="S42:S44"/>
    <mergeCell ref="T44:W44"/>
    <mergeCell ref="B77:B80"/>
    <mergeCell ref="D44:F44"/>
    <mergeCell ref="J44:M44"/>
    <mergeCell ref="O44:R44"/>
    <mergeCell ref="I42:I44"/>
    <mergeCell ref="N42:N44"/>
    <mergeCell ref="H77:H78"/>
    <mergeCell ref="E60:F60"/>
    <mergeCell ref="B59:B61"/>
    <mergeCell ref="Y60:AB60"/>
    <mergeCell ref="G59:G60"/>
    <mergeCell ref="Y44:AB44"/>
    <mergeCell ref="AC59:AC61"/>
    <mergeCell ref="Y61:AB61"/>
    <mergeCell ref="O61:R61"/>
    <mergeCell ref="X59:X61"/>
    <mergeCell ref="C42:C43"/>
    <mergeCell ref="T43:W43"/>
    <mergeCell ref="Y43:AB43"/>
    <mergeCell ref="B42:B44"/>
    <mergeCell ref="T61:W61"/>
    <mergeCell ref="D59:D60"/>
    <mergeCell ref="I59:I61"/>
    <mergeCell ref="J61:M61"/>
    <mergeCell ref="N59:N61"/>
    <mergeCell ref="D61:F61"/>
    <mergeCell ref="J4:K4"/>
    <mergeCell ref="L4:M4"/>
    <mergeCell ref="N4:N5"/>
    <mergeCell ref="S4:S5"/>
    <mergeCell ref="Q4:R4"/>
    <mergeCell ref="D80:F80"/>
    <mergeCell ref="J43:M43"/>
    <mergeCell ref="O43:R43"/>
    <mergeCell ref="G42:G43"/>
    <mergeCell ref="H3:H5"/>
    <mergeCell ref="T3:X3"/>
    <mergeCell ref="AA4:AB4"/>
    <mergeCell ref="AC4:AC5"/>
    <mergeCell ref="Y3:AC3"/>
    <mergeCell ref="Y4:Z4"/>
    <mergeCell ref="T4:U4"/>
    <mergeCell ref="V4:W4"/>
    <mergeCell ref="X4:X5"/>
    <mergeCell ref="A1:AC2"/>
    <mergeCell ref="A3:A5"/>
    <mergeCell ref="B3:B5"/>
    <mergeCell ref="D3:D5"/>
    <mergeCell ref="F3:F5"/>
    <mergeCell ref="G3:G5"/>
    <mergeCell ref="I3:I5"/>
    <mergeCell ref="J3:N3"/>
    <mergeCell ref="O3:S3"/>
    <mergeCell ref="O4:P4"/>
    <mergeCell ref="AC77:AC80"/>
    <mergeCell ref="J79:M79"/>
    <mergeCell ref="O79:R79"/>
    <mergeCell ref="T79:W79"/>
    <mergeCell ref="Y79:AB79"/>
    <mergeCell ref="O77:O78"/>
    <mergeCell ref="J80:M80"/>
    <mergeCell ref="Q77:Q78"/>
    <mergeCell ref="R77:R78"/>
    <mergeCell ref="X77:X80"/>
    <mergeCell ref="I77:I80"/>
    <mergeCell ref="J77:J78"/>
    <mergeCell ref="AB77:AB78"/>
    <mergeCell ref="P77:P78"/>
    <mergeCell ref="Y77:Y78"/>
    <mergeCell ref="Z77:Z78"/>
    <mergeCell ref="AA77:AA78"/>
    <mergeCell ref="W77:W78"/>
    <mergeCell ref="T80:W80"/>
    <mergeCell ref="Y80:AB80"/>
    <mergeCell ref="L77:L78"/>
    <mergeCell ref="U77:U78"/>
    <mergeCell ref="V77:V78"/>
    <mergeCell ref="M77:M78"/>
    <mergeCell ref="N77:N80"/>
    <mergeCell ref="S59:S61"/>
    <mergeCell ref="T60:W60"/>
    <mergeCell ref="S77:S80"/>
    <mergeCell ref="T77:T78"/>
    <mergeCell ref="C82:E82"/>
    <mergeCell ref="G77:G80"/>
    <mergeCell ref="O80:R80"/>
    <mergeCell ref="C59:C60"/>
    <mergeCell ref="J60:M60"/>
    <mergeCell ref="O60:R60"/>
    <mergeCell ref="C78:C79"/>
    <mergeCell ref="E79:F79"/>
    <mergeCell ref="D77:D79"/>
    <mergeCell ref="K77:K78"/>
    <mergeCell ref="B93:B96"/>
    <mergeCell ref="C93:C94"/>
    <mergeCell ref="C95:C96"/>
    <mergeCell ref="C83:E83"/>
    <mergeCell ref="B88:G88"/>
    <mergeCell ref="B89:B92"/>
    <mergeCell ref="C89:C90"/>
    <mergeCell ref="C91:C92"/>
  </mergeCells>
  <printOptions/>
  <pageMargins left="0.75" right="0.75" top="1" bottom="1" header="0.5" footer="0.5"/>
  <pageSetup fitToHeight="0" fitToWidth="1" horizontalDpi="600" verticalDpi="600" orientation="landscape" paperSize="9" scale="51" r:id="rId1"/>
  <rowBreaks count="1" manualBreakCount="1">
    <brk id="45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Kacper</dc:creator>
  <cp:keywords/>
  <dc:description/>
  <cp:lastModifiedBy>kacperwsge@outlook.com</cp:lastModifiedBy>
  <cp:lastPrinted>2017-02-01T08:35:40Z</cp:lastPrinted>
  <dcterms:created xsi:type="dcterms:W3CDTF">2013-11-26T08:36:38Z</dcterms:created>
  <dcterms:modified xsi:type="dcterms:W3CDTF">2020-07-23T01:50:36Z</dcterms:modified>
  <cp:category/>
  <cp:version/>
  <cp:contentType/>
  <cp:contentStatus/>
</cp:coreProperties>
</file>