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4835" windowHeight="5858"/>
  </bookViews>
  <sheets>
    <sheet name="stacjonarne" sheetId="2" r:id="rId1"/>
    <sheet name="niestacjonarne" sheetId="3" r:id="rId2"/>
  </sheets>
  <definedNames>
    <definedName name="_xlnm.Print_Area" localSheetId="1">niestacjonarne!$A$1:$AL$99</definedName>
    <definedName name="_xlnm.Print_Area" localSheetId="0">stacjonarne!$A$1:$X$95</definedName>
  </definedNames>
  <calcPr calcId="125725"/>
  <fileRecoveryPr autoRecover="0"/>
</workbook>
</file>

<file path=xl/calcChain.xml><?xml version="1.0" encoding="utf-8"?>
<calcChain xmlns="http://schemas.openxmlformats.org/spreadsheetml/2006/main">
  <c r="G45" i="3"/>
  <c r="S13"/>
  <c r="W13"/>
  <c r="G13" i="2"/>
  <c r="G60" s="1"/>
  <c r="H13"/>
  <c r="I13"/>
  <c r="E13"/>
  <c r="D13"/>
  <c r="C13"/>
  <c r="J13"/>
  <c r="K13"/>
  <c r="L13"/>
  <c r="M13"/>
  <c r="N13"/>
  <c r="O13"/>
  <c r="P13"/>
  <c r="Q13"/>
  <c r="R13"/>
  <c r="S13"/>
  <c r="T13"/>
  <c r="U13"/>
  <c r="V13"/>
  <c r="W13"/>
  <c r="X13"/>
  <c r="G45"/>
  <c r="H45"/>
  <c r="I45"/>
  <c r="J45"/>
  <c r="J60" s="1"/>
  <c r="K45"/>
  <c r="L45"/>
  <c r="M45"/>
  <c r="N45"/>
  <c r="O45"/>
  <c r="P45"/>
  <c r="Q45"/>
  <c r="R45"/>
  <c r="S45"/>
  <c r="T45"/>
  <c r="U45"/>
  <c r="V45"/>
  <c r="W45"/>
  <c r="X45"/>
  <c r="C45"/>
  <c r="D45"/>
  <c r="E45"/>
  <c r="C64"/>
  <c r="D64"/>
  <c r="E64"/>
  <c r="G64"/>
  <c r="H64"/>
  <c r="I64"/>
  <c r="J64"/>
  <c r="K64"/>
  <c r="L64"/>
  <c r="L79" s="1"/>
  <c r="M64"/>
  <c r="N64"/>
  <c r="O64"/>
  <c r="P64"/>
  <c r="Q64"/>
  <c r="R64"/>
  <c r="S64"/>
  <c r="T64"/>
  <c r="U64"/>
  <c r="V64"/>
  <c r="W64"/>
  <c r="X64"/>
  <c r="M68" i="3"/>
  <c r="AL13"/>
  <c r="AK13"/>
  <c r="AJ13"/>
  <c r="AI13"/>
  <c r="AH13"/>
  <c r="AG13"/>
  <c r="AF13"/>
  <c r="AE13"/>
  <c r="AD13"/>
  <c r="AC13"/>
  <c r="AB13"/>
  <c r="AA13"/>
  <c r="Z13"/>
  <c r="Y13"/>
  <c r="X13"/>
  <c r="V13"/>
  <c r="U13"/>
  <c r="T13"/>
  <c r="R13"/>
  <c r="Q13"/>
  <c r="P13"/>
  <c r="O13"/>
  <c r="N13"/>
  <c r="M13"/>
  <c r="L13"/>
  <c r="K13"/>
  <c r="J13"/>
  <c r="I13"/>
  <c r="G13"/>
  <c r="F13"/>
  <c r="E13"/>
  <c r="D13"/>
  <c r="C13"/>
  <c r="AL6"/>
  <c r="AL45"/>
  <c r="AB6"/>
  <c r="AB45"/>
  <c r="AG6"/>
  <c r="AG45"/>
  <c r="R6"/>
  <c r="R45"/>
  <c r="M6"/>
  <c r="M83" s="1"/>
  <c r="M45"/>
  <c r="AK45"/>
  <c r="AK6"/>
  <c r="AI45"/>
  <c r="AI6"/>
  <c r="AF45"/>
  <c r="AF6"/>
  <c r="AD45"/>
  <c r="AD6"/>
  <c r="AA45"/>
  <c r="AA6"/>
  <c r="Y45"/>
  <c r="Y6"/>
  <c r="V45"/>
  <c r="V6"/>
  <c r="T45"/>
  <c r="T6"/>
  <c r="Q45"/>
  <c r="Q6"/>
  <c r="O45"/>
  <c r="O6"/>
  <c r="L45"/>
  <c r="L6"/>
  <c r="J6"/>
  <c r="AL68"/>
  <c r="AG68"/>
  <c r="AB68"/>
  <c r="W6"/>
  <c r="W68"/>
  <c r="R68"/>
  <c r="F45"/>
  <c r="F6"/>
  <c r="E45"/>
  <c r="E6"/>
  <c r="C45"/>
  <c r="C6"/>
  <c r="W45"/>
  <c r="D6" i="2"/>
  <c r="C6"/>
  <c r="C60" s="1"/>
  <c r="V6"/>
  <c r="W6"/>
  <c r="W60" s="1"/>
  <c r="S6"/>
  <c r="S60" s="1"/>
  <c r="T6"/>
  <c r="T79" s="1"/>
  <c r="P6"/>
  <c r="Q6"/>
  <c r="Q60" s="1"/>
  <c r="M6"/>
  <c r="M79" s="1"/>
  <c r="N6"/>
  <c r="J6"/>
  <c r="K6"/>
  <c r="K60" s="1"/>
  <c r="G6"/>
  <c r="H6"/>
  <c r="X6"/>
  <c r="U6"/>
  <c r="U60" s="1"/>
  <c r="R6"/>
  <c r="O6"/>
  <c r="O79" s="1"/>
  <c r="L6"/>
  <c r="I6"/>
  <c r="C68" i="3"/>
  <c r="AI68"/>
  <c r="AK68"/>
  <c r="AD68"/>
  <c r="AF68"/>
  <c r="Y68"/>
  <c r="AA68"/>
  <c r="T68"/>
  <c r="V68"/>
  <c r="O68"/>
  <c r="Q68"/>
  <c r="L68"/>
  <c r="D68"/>
  <c r="E68"/>
  <c r="F68"/>
  <c r="AH68"/>
  <c r="AJ68"/>
  <c r="AC68"/>
  <c r="AE68"/>
  <c r="X68"/>
  <c r="Z68"/>
  <c r="S68"/>
  <c r="U68"/>
  <c r="N68"/>
  <c r="P68"/>
  <c r="I68"/>
  <c r="K68"/>
  <c r="J68"/>
  <c r="G68"/>
  <c r="D6"/>
  <c r="AH6"/>
  <c r="AJ6"/>
  <c r="AC6"/>
  <c r="AE6"/>
  <c r="X6"/>
  <c r="Z6"/>
  <c r="S6"/>
  <c r="U6"/>
  <c r="N6"/>
  <c r="P6"/>
  <c r="I6"/>
  <c r="K6"/>
  <c r="J45"/>
  <c r="D45"/>
  <c r="AH45"/>
  <c r="AJ45"/>
  <c r="AC45"/>
  <c r="AC64" s="1"/>
  <c r="AE45"/>
  <c r="X45"/>
  <c r="Z45"/>
  <c r="S45"/>
  <c r="U45"/>
  <c r="I45"/>
  <c r="K45"/>
  <c r="P45"/>
  <c r="N45"/>
  <c r="G6"/>
  <c r="E6" i="2"/>
  <c r="W64" i="3"/>
  <c r="U79" i="2"/>
  <c r="M60"/>
  <c r="D83" i="3"/>
  <c r="T64"/>
  <c r="S79" i="2"/>
  <c r="AC83" i="3" l="1"/>
  <c r="N83"/>
  <c r="AH83"/>
  <c r="AJ83"/>
  <c r="Q79" i="2"/>
  <c r="AB83" i="3"/>
  <c r="V83"/>
  <c r="D64"/>
  <c r="K64"/>
  <c r="AE64"/>
  <c r="C64"/>
  <c r="E64"/>
  <c r="O64"/>
  <c r="Q64"/>
  <c r="AA64"/>
  <c r="M64"/>
  <c r="R64"/>
  <c r="AG64"/>
  <c r="L64"/>
  <c r="AF64"/>
  <c r="AJ64"/>
  <c r="L83"/>
  <c r="Y83"/>
  <c r="N60" i="2"/>
  <c r="M61" s="1"/>
  <c r="G79"/>
  <c r="W79"/>
  <c r="C79"/>
  <c r="K79"/>
  <c r="O60"/>
  <c r="X60"/>
  <c r="P79"/>
  <c r="T60"/>
  <c r="H60"/>
  <c r="G61" s="1"/>
  <c r="J61" s="1"/>
  <c r="N79"/>
  <c r="P80"/>
  <c r="P60"/>
  <c r="P61" s="1"/>
  <c r="S80"/>
  <c r="V79"/>
  <c r="D60"/>
  <c r="C62" s="1"/>
  <c r="AF83" i="3"/>
  <c r="C83"/>
  <c r="X64"/>
  <c r="S64"/>
  <c r="N64"/>
  <c r="U64"/>
  <c r="Z64"/>
  <c r="K83"/>
  <c r="P83"/>
  <c r="U83"/>
  <c r="Z83"/>
  <c r="AE83"/>
  <c r="P64"/>
  <c r="AH64"/>
  <c r="S83"/>
  <c r="X83"/>
  <c r="E83"/>
  <c r="T83"/>
  <c r="AD83"/>
  <c r="F83"/>
  <c r="W83"/>
  <c r="V64"/>
  <c r="Y64"/>
  <c r="X65" s="1"/>
  <c r="AD64"/>
  <c r="AC65" s="1"/>
  <c r="AI64"/>
  <c r="AK64"/>
  <c r="AB64"/>
  <c r="AL64"/>
  <c r="F64"/>
  <c r="E65" s="1"/>
  <c r="D66" s="1"/>
  <c r="Q83"/>
  <c r="J83"/>
  <c r="R83"/>
  <c r="AG83"/>
  <c r="O83"/>
  <c r="N84" s="1"/>
  <c r="AA83"/>
  <c r="AI83"/>
  <c r="AH84" s="1"/>
  <c r="AK83"/>
  <c r="I64"/>
  <c r="I83"/>
  <c r="AL83"/>
  <c r="J64"/>
  <c r="M80" i="2"/>
  <c r="S61"/>
  <c r="X79"/>
  <c r="R79"/>
  <c r="H79"/>
  <c r="G80" s="1"/>
  <c r="V60"/>
  <c r="V61" s="1"/>
  <c r="R60"/>
  <c r="J79"/>
  <c r="J80" s="1"/>
  <c r="D79"/>
  <c r="I79"/>
  <c r="I60"/>
  <c r="L60"/>
  <c r="E84" i="3" l="1"/>
  <c r="AC84"/>
  <c r="X84"/>
  <c r="S84"/>
  <c r="D85"/>
  <c r="I84"/>
  <c r="G83"/>
  <c r="V80" i="2"/>
  <c r="S65" i="3"/>
  <c r="G64"/>
  <c r="I65"/>
  <c r="N65" s="1"/>
  <c r="C81" i="2"/>
  <c r="E60"/>
  <c r="E79"/>
  <c r="AH65" i="3"/>
</calcChain>
</file>

<file path=xl/sharedStrings.xml><?xml version="1.0" encoding="utf-8"?>
<sst xmlns="http://schemas.openxmlformats.org/spreadsheetml/2006/main" count="435" uniqueCount="129">
  <si>
    <t>Lp.</t>
  </si>
  <si>
    <t>ECTS</t>
  </si>
  <si>
    <t>A.</t>
  </si>
  <si>
    <t>Nazwa przedmiotu</t>
  </si>
  <si>
    <t>Semestr I</t>
  </si>
  <si>
    <t>Semestr II</t>
  </si>
  <si>
    <t>Semestr III</t>
  </si>
  <si>
    <t>Semestr IV</t>
  </si>
  <si>
    <t>PRZEDMIOTY KIERUNKOWE</t>
  </si>
  <si>
    <t>W</t>
  </si>
  <si>
    <t>C</t>
  </si>
  <si>
    <t>PRAKTYKI ZAWODOWE</t>
  </si>
  <si>
    <t>liczba godzin zajęć dydaktycznych wymagających bezpośredniego udziału nauczycieli akademickich i studentów</t>
  </si>
  <si>
    <t>liczba godzin pracy własnej studenta</t>
  </si>
  <si>
    <t>PRZEDMIOTY PODSTAWOWE</t>
  </si>
  <si>
    <t xml:space="preserve">OGÓŁEM </t>
  </si>
  <si>
    <t>Z;E</t>
  </si>
  <si>
    <t>B.</t>
  </si>
  <si>
    <t>D.</t>
  </si>
  <si>
    <t>ZO</t>
  </si>
  <si>
    <t>SEMINARIUM DYPLOMOWE
(w tym przygotowanie pracy dyplomowej i prezentacji do egzaminu dyplomowego)</t>
  </si>
  <si>
    <t>Semestr V</t>
  </si>
  <si>
    <t>Semestr VI</t>
  </si>
  <si>
    <t>Język obcy</t>
  </si>
  <si>
    <t>C1.</t>
  </si>
  <si>
    <t>Technologie informacyjne</t>
  </si>
  <si>
    <t>C2.</t>
  </si>
  <si>
    <t>Prawo administracyjne</t>
  </si>
  <si>
    <t>Postępowanie administracyjne</t>
  </si>
  <si>
    <t>Teoria bezpieczeństwa</t>
  </si>
  <si>
    <t xml:space="preserve">Kryminologia </t>
  </si>
  <si>
    <t>Przestępczość zorganizowana i jej zwalczanie</t>
  </si>
  <si>
    <t>Ochrona danych osobowych i informacji niejawnych</t>
  </si>
  <si>
    <t>Bezpieczeństwo społeczności lokalnej i kształtowanie bezpiecznych przestrzeni</t>
  </si>
  <si>
    <t>Podstawy organizacji i zarządzania</t>
  </si>
  <si>
    <t>E</t>
  </si>
  <si>
    <t xml:space="preserve">Edukacja dla bezpieczeństwa </t>
  </si>
  <si>
    <t>Wstęp do nauki o bezpieczeństwie</t>
  </si>
  <si>
    <t>Historia bezpieczeństwa wewnętrznego</t>
  </si>
  <si>
    <t>Administracja publiczna</t>
  </si>
  <si>
    <t>Konstytucyjne podstawy bezpieczeństwa</t>
  </si>
  <si>
    <t>Prywatny sektor bezpieczeństwa</t>
  </si>
  <si>
    <t>Bezpieczeństwo militarne</t>
  </si>
  <si>
    <t>Bezpieczeństwo państwa</t>
  </si>
  <si>
    <t>Przestępczość kryminalna i gospodarcza</t>
  </si>
  <si>
    <t>Zwalczanie terroryzmu</t>
  </si>
  <si>
    <t>Zarządzanie w sytuacjach kryzysowych</t>
  </si>
  <si>
    <t>Stany nadzwyczajne w państwie</t>
  </si>
  <si>
    <t>e-learning
(e-l)</t>
  </si>
  <si>
    <t>liczba godzin pracy własnej studenta
(bez e-l)</t>
  </si>
  <si>
    <t>Bezpośr.</t>
  </si>
  <si>
    <t>e-l</t>
  </si>
  <si>
    <t>Podstawy bezpieczeństwa w komunikacji powszechnej i transporcie</t>
  </si>
  <si>
    <t>Społeczne i techniczne aspekty bezpieczeństwa cybernetycznego </t>
  </si>
  <si>
    <t>Komunikacja społeczna w sieci. Techniki manipulacji</t>
  </si>
  <si>
    <t>Zagrożenia terrorystyczne w cyberprzestrzeni</t>
  </si>
  <si>
    <t>Interwencja kryzysowa w zakresie cyberzagrożeń</t>
  </si>
  <si>
    <t>Profilaktyka zagrożeń cyberprzestrzeni i mediów cyfrowych</t>
  </si>
  <si>
    <t xml:space="preserve">Problemy społeczeństwa nadzorowanego </t>
  </si>
  <si>
    <t>Liczba godzin (bezpośrednie+e-learning)</t>
  </si>
  <si>
    <t>Wprowadzenie do psychopedagogiki mediów</t>
  </si>
  <si>
    <t>C2</t>
  </si>
  <si>
    <t>Historia Policji</t>
  </si>
  <si>
    <t>Psychologia emocji i konfliktu ze sztuką negocjacji</t>
  </si>
  <si>
    <t>Proseminarium</t>
  </si>
  <si>
    <t xml:space="preserve">Ochrona własności intelektualnej </t>
  </si>
  <si>
    <r>
      <t xml:space="preserve">Przedmiot ogólnouczelniany (HIS) I </t>
    </r>
    <r>
      <rPr>
        <b/>
        <sz val="10"/>
        <rFont val="Garamond"/>
        <family val="1"/>
        <charset val="238"/>
      </rPr>
      <t>(DO WYBORU*)</t>
    </r>
  </si>
  <si>
    <r>
      <t xml:space="preserve">Przedmiot ogólnouczelniany (HIS) II </t>
    </r>
    <r>
      <rPr>
        <b/>
        <sz val="10"/>
        <rFont val="Garamond"/>
        <family val="1"/>
        <charset val="238"/>
      </rPr>
      <t>(DO WYBORU*)</t>
    </r>
  </si>
  <si>
    <r>
      <t xml:space="preserve">Nauka o państwie i prawie
</t>
    </r>
    <r>
      <rPr>
        <i/>
        <sz val="10"/>
        <rFont val="Garamond"/>
        <family val="1"/>
        <charset val="238"/>
      </rPr>
      <t>(poz. 1 - szkol policji  - 2 godz)</t>
    </r>
  </si>
  <si>
    <r>
      <t xml:space="preserve">Prawa człowieka
</t>
    </r>
    <r>
      <rPr>
        <i/>
        <sz val="10"/>
        <rFont val="Garamond"/>
        <family val="1"/>
        <charset val="238"/>
      </rPr>
      <t>(poz. 9 - szkol policji  - 8 godz)</t>
    </r>
  </si>
  <si>
    <r>
      <t xml:space="preserve">Kryminalistyka
</t>
    </r>
    <r>
      <rPr>
        <i/>
        <sz val="10"/>
        <rFont val="Garamond"/>
        <family val="1"/>
        <charset val="238"/>
      </rPr>
      <t>(poz. 5-6-7-8 - szkol policji  - 24 godz)</t>
    </r>
  </si>
  <si>
    <r>
      <t xml:space="preserve">Etyka zawodowa funkcjonariuszy służb państwowych
</t>
    </r>
    <r>
      <rPr>
        <i/>
        <sz val="10"/>
        <rFont val="Garamond"/>
        <family val="1"/>
        <charset val="238"/>
      </rPr>
      <t>(poz. 9 - szkol policji  - 3 godz)</t>
    </r>
  </si>
  <si>
    <r>
      <t xml:space="preserve">Resocjalizacja osób niedostosowanych społecznie
</t>
    </r>
    <r>
      <rPr>
        <i/>
        <sz val="10"/>
        <rFont val="Garamond"/>
        <family val="1"/>
        <charset val="238"/>
      </rPr>
      <t>(poz. 32 - szkol pol - 4 g)</t>
    </r>
  </si>
  <si>
    <r>
      <t xml:space="preserve">Prawo karne materialne
</t>
    </r>
    <r>
      <rPr>
        <i/>
        <sz val="10"/>
        <rFont val="Garamond"/>
        <family val="1"/>
        <charset val="238"/>
      </rPr>
      <t>(poz. 2-3 - szkol policji  - 54 godz)</t>
    </r>
  </si>
  <si>
    <r>
      <t xml:space="preserve">Prawo wykroczeń
</t>
    </r>
    <r>
      <rPr>
        <i/>
        <sz val="10"/>
        <rFont val="Garamond"/>
        <family val="1"/>
        <charset val="238"/>
      </rPr>
      <t>(poz. 25-26-27-28-29-30-31- szkol policji  - 19  godz)</t>
    </r>
  </si>
  <si>
    <r>
      <t xml:space="preserve">Udzielanie pierwszej pomocy
</t>
    </r>
    <r>
      <rPr>
        <i/>
        <sz val="10"/>
        <rFont val="Garamond"/>
        <family val="1"/>
        <charset val="238"/>
      </rPr>
      <t>(poz. 14 - szkol policji  - 40 godz)</t>
    </r>
  </si>
  <si>
    <r>
      <t xml:space="preserve">Prawo karne procesowe
</t>
    </r>
    <r>
      <rPr>
        <i/>
        <sz val="10"/>
        <rFont val="Garamond"/>
        <family val="1"/>
        <charset val="238"/>
      </rPr>
      <t>(poz. 4 - szkol policji  - 6 godz)</t>
    </r>
  </si>
  <si>
    <r>
      <t xml:space="preserve">Prawo policyjne
</t>
    </r>
    <r>
      <rPr>
        <i/>
        <sz val="10"/>
        <rFont val="Garamond"/>
        <family val="1"/>
        <charset val="238"/>
      </rPr>
      <t>(poz. 10-11-12-13, 15-16-17-18-19 - szkol policji  - 53 godz)</t>
    </r>
  </si>
  <si>
    <r>
      <t xml:space="preserve">Prawo o ruchu drogowym
</t>
    </r>
    <r>
      <rPr>
        <i/>
        <sz val="10"/>
        <rFont val="Garamond"/>
        <family val="1"/>
        <charset val="238"/>
      </rPr>
      <t>(poz. 20-21-22-23-24 - szkol policji  - 24 godz)</t>
    </r>
  </si>
  <si>
    <t>Obowiązkowe szkolenie BHP</t>
  </si>
  <si>
    <t>PRZEDMIOTY DO WYBORU*</t>
  </si>
  <si>
    <t xml:space="preserve">Przedmiot ogólnouczelniany (HIS) I </t>
  </si>
  <si>
    <t>H</t>
  </si>
  <si>
    <t>S</t>
  </si>
  <si>
    <t xml:space="preserve">Przedmiot ogólnouczelniany (HIS) II </t>
  </si>
  <si>
    <r>
      <t xml:space="preserve">Plan studiów
Forma studiów: </t>
    </r>
    <r>
      <rPr>
        <b/>
        <i/>
        <sz val="16"/>
        <rFont val="Garamond"/>
        <family val="1"/>
        <charset val="238"/>
      </rPr>
      <t>studia niestacjonarne</t>
    </r>
    <r>
      <rPr>
        <b/>
        <sz val="16"/>
        <rFont val="Garamond"/>
        <family val="1"/>
        <charset val="238"/>
      </rPr>
      <t xml:space="preserve">
Kierunek: </t>
    </r>
    <r>
      <rPr>
        <b/>
        <i/>
        <sz val="16"/>
        <rFont val="Garamond"/>
        <family val="1"/>
        <charset val="238"/>
      </rPr>
      <t>bezpieczeństwo wewnętrzne</t>
    </r>
    <r>
      <rPr>
        <b/>
        <sz val="16"/>
        <rFont val="Garamond"/>
        <family val="1"/>
        <charset val="238"/>
      </rPr>
      <t xml:space="preserve">
Poziom: </t>
    </r>
    <r>
      <rPr>
        <b/>
        <i/>
        <sz val="16"/>
        <rFont val="Garamond"/>
        <family val="1"/>
        <charset val="238"/>
      </rPr>
      <t>studia pierwszego stopnia</t>
    </r>
    <r>
      <rPr>
        <b/>
        <sz val="16"/>
        <rFont val="Garamond"/>
        <family val="1"/>
        <charset val="238"/>
      </rPr>
      <t xml:space="preserve">
Profil: </t>
    </r>
    <r>
      <rPr>
        <b/>
        <i/>
        <sz val="16"/>
        <rFont val="Garamond"/>
        <family val="1"/>
        <charset val="238"/>
      </rPr>
      <t>ogólnoakademicki</t>
    </r>
  </si>
  <si>
    <r>
      <t xml:space="preserve">ZO, </t>
    </r>
    <r>
      <rPr>
        <b/>
        <sz val="10"/>
        <rFont val="Garamond"/>
        <family val="1"/>
        <charset val="238"/>
      </rPr>
      <t>E</t>
    </r>
  </si>
  <si>
    <t>Obowiązkowe szkolenie biblioteczne
Wychowanie fizyczne - 30h</t>
  </si>
  <si>
    <t>ZO;E</t>
  </si>
  <si>
    <t>Instytucje bezpieczeństwa wewnętrznego i ochrony prawnej</t>
  </si>
  <si>
    <t>Bezpieczeństwo społeczne, kulturowe i ekologiczne</t>
  </si>
  <si>
    <t>Bezpieczeństwo międzynarodowe, granic i polityka migracyjna</t>
  </si>
  <si>
    <r>
      <rPr>
        <sz val="10"/>
        <rFont val="Garamond"/>
        <family val="1"/>
        <charset val="238"/>
      </rPr>
      <t xml:space="preserve">ZO, </t>
    </r>
    <r>
      <rPr>
        <b/>
        <sz val="10"/>
        <rFont val="Garamond"/>
        <family val="1"/>
        <charset val="238"/>
      </rPr>
      <t>E</t>
    </r>
  </si>
  <si>
    <t>Wybrane zagadnienia nowoczesnych systemów łączności  i zagrożeń cyberprzestrzeni</t>
  </si>
  <si>
    <r>
      <t xml:space="preserve">Taktyka i techniki interwencji i samoobrony z zasadami użycia broni palnej
</t>
    </r>
    <r>
      <rPr>
        <i/>
        <sz val="10"/>
        <rFont val="Garamond"/>
        <family val="1"/>
        <charset val="238"/>
      </rPr>
      <t>(poz. 33 - szkol policji - 22 godz)</t>
    </r>
  </si>
  <si>
    <t>Podstawy i edukacja bezpieczeństwa w cyberprzestrzeni</t>
  </si>
  <si>
    <t>Bezpieczeństwo teleinformatyczne i kryptologia</t>
  </si>
  <si>
    <t>Społeczno-prawne zagadnienia bezpieczeństwa w cyberprzestrzeni</t>
  </si>
  <si>
    <t>Terapia uzależnień od mediów cyfrowych</t>
  </si>
  <si>
    <t>Obrona terytorialna i obrona cywilna</t>
  </si>
  <si>
    <t>9ZO, 3E</t>
  </si>
  <si>
    <t>11ZO, 1E</t>
  </si>
  <si>
    <t>9ZO, 1E</t>
  </si>
  <si>
    <t>7ZO, 2E</t>
  </si>
  <si>
    <t>6ZO, 5E</t>
  </si>
  <si>
    <t>4ZO, 2E</t>
  </si>
  <si>
    <t>6ZO</t>
  </si>
  <si>
    <t>Dokumentacja niejawna - wytwarzanie, przetwarzanie i nieszczenie</t>
  </si>
  <si>
    <r>
      <rPr>
        <sz val="10"/>
        <color indexed="8"/>
        <rFont val="Garamond"/>
        <family val="1"/>
        <charset val="238"/>
      </rPr>
      <t xml:space="preserve">ZO, </t>
    </r>
    <r>
      <rPr>
        <b/>
        <sz val="10"/>
        <color indexed="8"/>
        <rFont val="Garamond"/>
        <family val="1"/>
        <charset val="238"/>
      </rPr>
      <t>E</t>
    </r>
  </si>
  <si>
    <t>3E, 9ZO</t>
  </si>
  <si>
    <t>12ZO</t>
  </si>
  <si>
    <t>1E, 11ZO</t>
  </si>
  <si>
    <t>4E, 8ZO</t>
  </si>
  <si>
    <t>1E, 9ZO</t>
  </si>
  <si>
    <t>2E, 7ZO</t>
  </si>
  <si>
    <t>2E, 4ZO</t>
  </si>
  <si>
    <t>13E, 51ZO</t>
  </si>
  <si>
    <t>13E, 50ZO</t>
  </si>
  <si>
    <t>8ZO, 4E</t>
  </si>
  <si>
    <t>5E, 6ZO</t>
  </si>
  <si>
    <t>Plan studiów
Forma studiów: studia stacjonarne
Kierunek: bezpieczeństwo wewnętrzne
Poziom: studia pierwszego stopnia
Profil: ogólnoakademicki</t>
  </si>
  <si>
    <t>6 tyg. x 30h</t>
  </si>
  <si>
    <t>Patologie społeczne w świecie realnym i wirtualnym</t>
  </si>
  <si>
    <t>Globalne zagrożenia bezpieczeństwa</t>
  </si>
  <si>
    <t>Cyberprzemoc i cyberprzestępczość </t>
  </si>
  <si>
    <t xml:space="preserve">Obowiązkowe szkolenie biblioteczne
</t>
  </si>
  <si>
    <t>ZAKRES  I:
Bezpieczeństwo publiczne ze szkoleniem policyjnym</t>
  </si>
  <si>
    <t>ZAKRES II: Specjalista ds. bezpieczeństwa cyberprzestrzeni</t>
  </si>
  <si>
    <t>ZAKRES  II:
Specjalista ds. bezpieczeństwa cyberprzestrzeni</t>
  </si>
</sst>
</file>

<file path=xl/styles.xml><?xml version="1.0" encoding="utf-8"?>
<styleSheet xmlns="http://schemas.openxmlformats.org/spreadsheetml/2006/main">
  <fonts count="32">
    <font>
      <sz val="10"/>
      <name val="Arial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0"/>
      <name val="Garamond"/>
      <family val="1"/>
      <charset val="238"/>
    </font>
    <font>
      <b/>
      <sz val="12"/>
      <name val="Garamond"/>
      <family val="1"/>
      <charset val="238"/>
    </font>
    <font>
      <b/>
      <i/>
      <sz val="12"/>
      <name val="Garamond"/>
      <family val="1"/>
      <charset val="238"/>
    </font>
    <font>
      <sz val="10"/>
      <name val="Garamond"/>
      <family val="1"/>
      <charset val="238"/>
    </font>
    <font>
      <b/>
      <i/>
      <sz val="10"/>
      <name val="Garamond"/>
      <family val="1"/>
      <charset val="238"/>
    </font>
    <font>
      <b/>
      <sz val="16"/>
      <name val="Garamond"/>
      <family val="1"/>
      <charset val="238"/>
    </font>
    <font>
      <b/>
      <i/>
      <sz val="16"/>
      <name val="Garamond"/>
      <family val="1"/>
      <charset val="238"/>
    </font>
    <font>
      <i/>
      <sz val="10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"/>
      <family val="2"/>
      <charset val="238"/>
    </font>
    <font>
      <b/>
      <i/>
      <sz val="11"/>
      <name val="Garamond"/>
      <family val="1"/>
      <charset val="238"/>
    </font>
    <font>
      <sz val="10"/>
      <name val="Arial"/>
      <family val="2"/>
      <charset val="238"/>
    </font>
    <font>
      <sz val="10"/>
      <color indexed="10"/>
      <name val="Garamond"/>
      <family val="1"/>
      <charset val="238"/>
    </font>
    <font>
      <sz val="9"/>
      <name val="Garamond"/>
      <family val="1"/>
      <charset val="238"/>
    </font>
    <font>
      <b/>
      <sz val="9"/>
      <name val="Garamond"/>
      <family val="1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Garamond"/>
      <family val="1"/>
      <charset val="238"/>
    </font>
    <font>
      <sz val="10"/>
      <color rgb="FFFF0000"/>
      <name val="Garamond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Garamond"/>
      <family val="1"/>
      <charset val="238"/>
    </font>
    <font>
      <b/>
      <i/>
      <sz val="10"/>
      <color theme="1"/>
      <name val="Garamond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CCFFCC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0" fontId="4" fillId="0" borderId="0"/>
  </cellStyleXfs>
  <cellXfs count="51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1" fontId="5" fillId="4" borderId="3" xfId="0" applyNumberFormat="1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8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14" fillId="0" borderId="0" xfId="0" applyFont="1"/>
    <xf numFmtId="1" fontId="9" fillId="4" borderId="3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1" fontId="15" fillId="6" borderId="8" xfId="0" applyNumberFormat="1" applyFont="1" applyFill="1" applyBorder="1" applyAlignment="1">
      <alignment horizontal="center" vertical="center"/>
    </xf>
    <xf numFmtId="1" fontId="13" fillId="2" borderId="8" xfId="0" applyNumberFormat="1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/>
    </xf>
    <xf numFmtId="0" fontId="16" fillId="0" borderId="0" xfId="0" applyFont="1"/>
    <xf numFmtId="0" fontId="5" fillId="7" borderId="30" xfId="2" applyFont="1" applyFill="1" applyBorder="1" applyAlignment="1">
      <alignment horizontal="center" vertical="center" wrapText="1"/>
    </xf>
    <xf numFmtId="0" fontId="5" fillId="7" borderId="31" xfId="2" applyFont="1" applyFill="1" applyBorder="1" applyAlignment="1">
      <alignment horizontal="center" vertical="center" wrapText="1"/>
    </xf>
    <xf numFmtId="0" fontId="5" fillId="7" borderId="32" xfId="2" applyFont="1" applyFill="1" applyBorder="1" applyAlignment="1">
      <alignment horizontal="center" vertical="center" wrapText="1"/>
    </xf>
    <xf numFmtId="0" fontId="5" fillId="7" borderId="29" xfId="2" applyFont="1" applyFill="1" applyBorder="1" applyAlignment="1">
      <alignment horizontal="center" vertical="center" wrapText="1"/>
    </xf>
    <xf numFmtId="1" fontId="5" fillId="7" borderId="32" xfId="2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5" borderId="33" xfId="2" applyFont="1" applyFill="1" applyBorder="1" applyAlignment="1">
      <alignment horizontal="left" vertical="center" wrapText="1"/>
    </xf>
    <xf numFmtId="1" fontId="8" fillId="8" borderId="33" xfId="2" applyNumberFormat="1" applyFont="1" applyFill="1" applyBorder="1" applyAlignment="1">
      <alignment horizontal="center" vertical="center" wrapText="1"/>
    </xf>
    <xf numFmtId="1" fontId="8" fillId="5" borderId="6" xfId="2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3" xfId="2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4" xfId="2" applyFont="1" applyBorder="1" applyAlignment="1">
      <alignment horizontal="left" vertical="center" wrapText="1"/>
    </xf>
    <xf numFmtId="1" fontId="8" fillId="8" borderId="34" xfId="2" applyNumberFormat="1" applyFont="1" applyFill="1" applyBorder="1" applyAlignment="1">
      <alignment horizontal="center" vertical="center" wrapText="1"/>
    </xf>
    <xf numFmtId="1" fontId="8" fillId="5" borderId="35" xfId="2" applyNumberFormat="1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0" borderId="33" xfId="2" applyFont="1" applyFill="1" applyBorder="1" applyAlignment="1">
      <alignment horizontal="left" vertical="center" wrapText="1"/>
    </xf>
    <xf numFmtId="1" fontId="8" fillId="5" borderId="33" xfId="2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17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20" fillId="5" borderId="32" xfId="0" applyFont="1" applyFill="1" applyBorder="1" applyAlignment="1">
      <alignment vertical="center"/>
    </xf>
    <xf numFmtId="0" fontId="20" fillId="5" borderId="29" xfId="0" applyFont="1" applyFill="1" applyBorder="1" applyAlignment="1">
      <alignment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5" borderId="32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5" fillId="4" borderId="41" xfId="0" applyFont="1" applyFill="1" applyBorder="1" applyAlignment="1">
      <alignment horizontal="left" vertical="center" wrapText="1"/>
    </xf>
    <xf numFmtId="0" fontId="5" fillId="4" borderId="42" xfId="0" applyFont="1" applyFill="1" applyBorder="1" applyAlignment="1">
      <alignment horizontal="left" vertical="center" wrapText="1"/>
    </xf>
    <xf numFmtId="0" fontId="8" fillId="5" borderId="30" xfId="2" applyFont="1" applyFill="1" applyBorder="1" applyAlignment="1">
      <alignment horizontal="left" vertical="center" wrapText="1"/>
    </xf>
    <xf numFmtId="0" fontId="8" fillId="5" borderId="32" xfId="2" applyFont="1" applyFill="1" applyBorder="1" applyAlignment="1">
      <alignment horizontal="left" vertical="center" wrapText="1"/>
    </xf>
    <xf numFmtId="0" fontId="8" fillId="0" borderId="32" xfId="2" applyFont="1" applyBorder="1" applyAlignment="1">
      <alignment horizontal="left" vertical="center" wrapText="1"/>
    </xf>
    <xf numFmtId="0" fontId="8" fillId="0" borderId="31" xfId="2" applyFont="1" applyBorder="1" applyAlignment="1">
      <alignment horizontal="left" vertical="center" wrapText="1"/>
    </xf>
    <xf numFmtId="0" fontId="8" fillId="0" borderId="29" xfId="2" applyFont="1" applyFill="1" applyBorder="1" applyAlignment="1">
      <alignment horizontal="left" vertical="center" wrapText="1"/>
    </xf>
    <xf numFmtId="1" fontId="9" fillId="6" borderId="40" xfId="2" applyNumberFormat="1" applyFont="1" applyFill="1" applyBorder="1" applyAlignment="1">
      <alignment horizontal="center" vertical="center" wrapText="1"/>
    </xf>
    <xf numFmtId="1" fontId="9" fillId="6" borderId="14" xfId="2" applyNumberFormat="1" applyFont="1" applyFill="1" applyBorder="1" applyAlignment="1">
      <alignment horizontal="center" vertical="center" wrapText="1"/>
    </xf>
    <xf numFmtId="0" fontId="9" fillId="6" borderId="14" xfId="2" applyFont="1" applyFill="1" applyBorder="1" applyAlignment="1">
      <alignment horizontal="center" vertical="center" wrapText="1"/>
    </xf>
    <xf numFmtId="0" fontId="9" fillId="6" borderId="33" xfId="2" applyFont="1" applyFill="1" applyBorder="1" applyAlignment="1">
      <alignment horizontal="center" vertical="center" wrapText="1"/>
    </xf>
    <xf numFmtId="1" fontId="8" fillId="8" borderId="30" xfId="2" applyNumberFormat="1" applyFont="1" applyFill="1" applyBorder="1" applyAlignment="1">
      <alignment horizontal="center" vertical="center" wrapText="1"/>
    </xf>
    <xf numFmtId="1" fontId="8" fillId="8" borderId="32" xfId="2" applyNumberFormat="1" applyFont="1" applyFill="1" applyBorder="1" applyAlignment="1">
      <alignment horizontal="center" vertical="center" wrapText="1"/>
    </xf>
    <xf numFmtId="1" fontId="8" fillId="8" borderId="31" xfId="2" applyNumberFormat="1" applyFont="1" applyFill="1" applyBorder="1" applyAlignment="1">
      <alignment horizontal="center" vertical="center" wrapText="1"/>
    </xf>
    <xf numFmtId="1" fontId="8" fillId="8" borderId="29" xfId="2" applyNumberFormat="1" applyFont="1" applyFill="1" applyBorder="1" applyAlignment="1">
      <alignment horizontal="center" vertical="center" wrapText="1"/>
    </xf>
    <xf numFmtId="0" fontId="8" fillId="8" borderId="30" xfId="2" applyFont="1" applyFill="1" applyBorder="1" applyAlignment="1">
      <alignment horizontal="center" vertical="center" wrapText="1"/>
    </xf>
    <xf numFmtId="0" fontId="8" fillId="8" borderId="32" xfId="2" applyFont="1" applyFill="1" applyBorder="1" applyAlignment="1">
      <alignment horizontal="center" vertical="center" wrapText="1"/>
    </xf>
    <xf numFmtId="0" fontId="8" fillId="8" borderId="29" xfId="2" applyFont="1" applyFill="1" applyBorder="1" applyAlignment="1">
      <alignment horizontal="center" vertical="center" wrapText="1"/>
    </xf>
    <xf numFmtId="1" fontId="5" fillId="5" borderId="32" xfId="2" applyNumberFormat="1" applyFont="1" applyFill="1" applyBorder="1" applyAlignment="1">
      <alignment horizontal="center" vertical="center" wrapText="1"/>
    </xf>
    <xf numFmtId="1" fontId="5" fillId="5" borderId="30" xfId="2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1" fontId="8" fillId="5" borderId="32" xfId="2" applyNumberFormat="1" applyFont="1" applyFill="1" applyBorder="1" applyAlignment="1">
      <alignment horizontal="center" vertical="center" wrapText="1"/>
    </xf>
    <xf numFmtId="1" fontId="8" fillId="5" borderId="29" xfId="2" applyNumberFormat="1" applyFont="1" applyFill="1" applyBorder="1" applyAlignment="1">
      <alignment horizontal="center" vertical="center" wrapText="1"/>
    </xf>
    <xf numFmtId="1" fontId="8" fillId="5" borderId="30" xfId="2" applyNumberFormat="1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vertical="center" wrapText="1"/>
    </xf>
    <xf numFmtId="0" fontId="18" fillId="5" borderId="43" xfId="0" applyFont="1" applyFill="1" applyBorder="1" applyAlignment="1">
      <alignment vertical="center" wrapText="1"/>
    </xf>
    <xf numFmtId="0" fontId="18" fillId="5" borderId="44" xfId="0" applyFont="1" applyFill="1" applyBorder="1" applyAlignment="1">
      <alignment vertical="center" wrapText="1"/>
    </xf>
    <xf numFmtId="0" fontId="5" fillId="9" borderId="0" xfId="0" applyFont="1" applyFill="1" applyBorder="1" applyAlignment="1">
      <alignment horizontal="center" vertical="center" wrapText="1"/>
    </xf>
    <xf numFmtId="1" fontId="8" fillId="5" borderId="31" xfId="2" applyNumberFormat="1" applyFont="1" applyFill="1" applyBorder="1" applyAlignment="1">
      <alignment horizontal="center" vertical="center" wrapText="1"/>
    </xf>
    <xf numFmtId="0" fontId="8" fillId="8" borderId="33" xfId="2" applyFont="1" applyFill="1" applyBorder="1" applyAlignment="1">
      <alignment horizontal="center" vertical="center" wrapText="1"/>
    </xf>
    <xf numFmtId="0" fontId="5" fillId="7" borderId="33" xfId="2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 wrapText="1"/>
    </xf>
    <xf numFmtId="1" fontId="5" fillId="5" borderId="6" xfId="2" applyNumberFormat="1" applyFont="1" applyFill="1" applyBorder="1" applyAlignment="1">
      <alignment horizontal="center" vertical="center" wrapText="1"/>
    </xf>
    <xf numFmtId="1" fontId="8" fillId="5" borderId="46" xfId="2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 vertical="center" wrapText="1"/>
    </xf>
    <xf numFmtId="0" fontId="20" fillId="5" borderId="30" xfId="0" applyFont="1" applyFill="1" applyBorder="1" applyAlignment="1">
      <alignment vertical="center" wrapText="1"/>
    </xf>
    <xf numFmtId="0" fontId="20" fillId="5" borderId="32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 wrapText="1"/>
    </xf>
    <xf numFmtId="0" fontId="8" fillId="9" borderId="32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8" fillId="9" borderId="50" xfId="0" applyFont="1" applyFill="1" applyBorder="1" applyAlignment="1">
      <alignment horizontal="center" vertical="center"/>
    </xf>
    <xf numFmtId="0" fontId="8" fillId="10" borderId="51" xfId="0" applyFont="1" applyFill="1" applyBorder="1" applyAlignment="1">
      <alignment vertical="center" wrapText="1"/>
    </xf>
    <xf numFmtId="0" fontId="8" fillId="10" borderId="0" xfId="0" applyFont="1" applyFill="1" applyBorder="1" applyAlignment="1">
      <alignment vertical="center" wrapText="1"/>
    </xf>
    <xf numFmtId="0" fontId="8" fillId="10" borderId="52" xfId="0" applyFont="1" applyFill="1" applyBorder="1" applyAlignment="1">
      <alignment vertical="center" wrapText="1"/>
    </xf>
    <xf numFmtId="0" fontId="8" fillId="10" borderId="53" xfId="0" applyFont="1" applyFill="1" applyBorder="1" applyAlignment="1">
      <alignment vertical="center" wrapText="1"/>
    </xf>
    <xf numFmtId="0" fontId="8" fillId="10" borderId="20" xfId="0" applyFont="1" applyFill="1" applyBorder="1" applyAlignment="1">
      <alignment vertical="center" wrapText="1"/>
    </xf>
    <xf numFmtId="0" fontId="8" fillId="10" borderId="54" xfId="0" applyFont="1" applyFill="1" applyBorder="1" applyAlignment="1">
      <alignment vertical="center" wrapText="1"/>
    </xf>
    <xf numFmtId="0" fontId="2" fillId="10" borderId="50" xfId="0" applyFont="1" applyFill="1" applyBorder="1" applyAlignment="1">
      <alignment horizontal="center"/>
    </xf>
    <xf numFmtId="0" fontId="2" fillId="10" borderId="38" xfId="0" applyFont="1" applyFill="1" applyBorder="1" applyAlignment="1">
      <alignment horizontal="center"/>
    </xf>
    <xf numFmtId="0" fontId="1" fillId="10" borderId="45" xfId="0" applyFont="1" applyFill="1" applyBorder="1" applyAlignment="1">
      <alignment horizontal="center"/>
    </xf>
    <xf numFmtId="0" fontId="2" fillId="10" borderId="50" xfId="0" applyFont="1" applyFill="1" applyBorder="1" applyAlignment="1"/>
    <xf numFmtId="0" fontId="2" fillId="10" borderId="38" xfId="0" applyFont="1" applyFill="1" applyBorder="1" applyAlignment="1"/>
    <xf numFmtId="0" fontId="2" fillId="10" borderId="51" xfId="0" applyFont="1" applyFill="1" applyBorder="1" applyAlignment="1"/>
    <xf numFmtId="0" fontId="2" fillId="10" borderId="0" xfId="0" applyFont="1" applyFill="1" applyBorder="1" applyAlignment="1"/>
    <xf numFmtId="0" fontId="2" fillId="10" borderId="51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2" fillId="10" borderId="53" xfId="0" applyFont="1" applyFill="1" applyBorder="1" applyAlignment="1"/>
    <xf numFmtId="0" fontId="2" fillId="10" borderId="20" xfId="0" applyFont="1" applyFill="1" applyBorder="1" applyAlignment="1"/>
    <xf numFmtId="0" fontId="2" fillId="10" borderId="52" xfId="0" applyFont="1" applyFill="1" applyBorder="1" applyAlignment="1">
      <alignment horizontal="center"/>
    </xf>
    <xf numFmtId="0" fontId="8" fillId="10" borderId="25" xfId="0" applyFont="1" applyFill="1" applyBorder="1" applyAlignment="1">
      <alignment vertical="center" wrapText="1"/>
    </xf>
    <xf numFmtId="0" fontId="8" fillId="10" borderId="34" xfId="0" applyFont="1" applyFill="1" applyBorder="1" applyAlignment="1">
      <alignment vertical="center" wrapText="1"/>
    </xf>
    <xf numFmtId="0" fontId="8" fillId="10" borderId="55" xfId="0" applyFont="1" applyFill="1" applyBorder="1" applyAlignment="1">
      <alignment vertical="center" wrapText="1"/>
    </xf>
    <xf numFmtId="0" fontId="8" fillId="10" borderId="9" xfId="0" applyFont="1" applyFill="1" applyBorder="1" applyAlignment="1">
      <alignment vertical="center" wrapText="1"/>
    </xf>
    <xf numFmtId="0" fontId="8" fillId="10" borderId="15" xfId="0" applyFont="1" applyFill="1" applyBorder="1" applyAlignment="1">
      <alignment vertical="center" wrapText="1"/>
    </xf>
    <xf numFmtId="0" fontId="8" fillId="10" borderId="47" xfId="0" applyFont="1" applyFill="1" applyBorder="1" applyAlignment="1">
      <alignment vertical="center" wrapText="1"/>
    </xf>
    <xf numFmtId="0" fontId="2" fillId="10" borderId="9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0" borderId="25" xfId="0" applyFont="1" applyFill="1" applyBorder="1" applyAlignment="1">
      <alignment horizontal="center"/>
    </xf>
    <xf numFmtId="0" fontId="2" fillId="10" borderId="34" xfId="0" applyFont="1" applyFill="1" applyBorder="1" applyAlignment="1">
      <alignment horizontal="center"/>
    </xf>
    <xf numFmtId="0" fontId="2" fillId="10" borderId="55" xfId="0" applyFont="1" applyFill="1" applyBorder="1" applyAlignment="1">
      <alignment horizontal="center"/>
    </xf>
    <xf numFmtId="0" fontId="2" fillId="10" borderId="39" xfId="0" applyFont="1" applyFill="1" applyBorder="1" applyAlignment="1">
      <alignment horizontal="center"/>
    </xf>
    <xf numFmtId="0" fontId="8" fillId="10" borderId="50" xfId="0" applyFont="1" applyFill="1" applyBorder="1" applyAlignment="1">
      <alignment vertical="center" wrapText="1"/>
    </xf>
    <xf numFmtId="0" fontId="8" fillId="10" borderId="38" xfId="0" applyFont="1" applyFill="1" applyBorder="1" applyAlignment="1">
      <alignment vertical="center" wrapText="1"/>
    </xf>
    <xf numFmtId="0" fontId="8" fillId="10" borderId="45" xfId="0" applyFont="1" applyFill="1" applyBorder="1" applyAlignment="1">
      <alignment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vertical="center"/>
    </xf>
    <xf numFmtId="0" fontId="8" fillId="10" borderId="15" xfId="0" applyFont="1" applyFill="1" applyBorder="1" applyAlignment="1">
      <alignment vertical="center"/>
    </xf>
    <xf numFmtId="0" fontId="8" fillId="10" borderId="47" xfId="0" applyFont="1" applyFill="1" applyBorder="1" applyAlignment="1">
      <alignment vertical="center"/>
    </xf>
    <xf numFmtId="0" fontId="8" fillId="10" borderId="51" xfId="0" applyFont="1" applyFill="1" applyBorder="1" applyAlignment="1">
      <alignment vertical="center"/>
    </xf>
    <xf numFmtId="0" fontId="8" fillId="10" borderId="0" xfId="0" applyFont="1" applyFill="1" applyBorder="1" applyAlignment="1">
      <alignment vertical="center"/>
    </xf>
    <xf numFmtId="0" fontId="8" fillId="10" borderId="52" xfId="0" applyFont="1" applyFill="1" applyBorder="1" applyAlignment="1">
      <alignment vertical="center"/>
    </xf>
    <xf numFmtId="0" fontId="8" fillId="10" borderId="25" xfId="0" applyFont="1" applyFill="1" applyBorder="1" applyAlignment="1">
      <alignment vertical="center"/>
    </xf>
    <xf numFmtId="0" fontId="8" fillId="10" borderId="34" xfId="0" applyFont="1" applyFill="1" applyBorder="1" applyAlignment="1">
      <alignment vertical="center"/>
    </xf>
    <xf numFmtId="0" fontId="8" fillId="10" borderId="55" xfId="0" applyFont="1" applyFill="1" applyBorder="1" applyAlignment="1">
      <alignment vertical="center"/>
    </xf>
    <xf numFmtId="0" fontId="5" fillId="10" borderId="52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56" xfId="0" applyFont="1" applyFill="1" applyBorder="1" applyAlignment="1">
      <alignment horizontal="center" vertical="center" wrapText="1"/>
    </xf>
    <xf numFmtId="0" fontId="8" fillId="10" borderId="57" xfId="0" applyFont="1" applyFill="1" applyBorder="1" applyAlignment="1">
      <alignment horizontal="center" vertical="center" wrapText="1"/>
    </xf>
    <xf numFmtId="0" fontId="8" fillId="10" borderId="58" xfId="0" applyFont="1" applyFill="1" applyBorder="1" applyAlignment="1">
      <alignment horizontal="center" vertical="center" wrapText="1"/>
    </xf>
    <xf numFmtId="1" fontId="5" fillId="11" borderId="26" xfId="2" applyNumberFormat="1" applyFont="1" applyFill="1" applyBorder="1" applyAlignment="1">
      <alignment horizontal="center" vertical="center" wrapText="1"/>
    </xf>
    <xf numFmtId="0" fontId="5" fillId="11" borderId="59" xfId="2" applyFont="1" applyFill="1" applyBorder="1" applyAlignment="1">
      <alignment horizontal="center" vertical="center" wrapText="1"/>
    </xf>
    <xf numFmtId="0" fontId="5" fillId="11" borderId="60" xfId="0" applyFont="1" applyFill="1" applyBorder="1" applyAlignment="1">
      <alignment horizontal="center" vertical="center" wrapText="1"/>
    </xf>
    <xf numFmtId="0" fontId="5" fillId="11" borderId="40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1" borderId="30" xfId="2" applyFont="1" applyFill="1" applyBorder="1" applyAlignment="1">
      <alignment horizontal="center" vertical="center" wrapText="1"/>
    </xf>
    <xf numFmtId="0" fontId="5" fillId="11" borderId="32" xfId="2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5" fillId="11" borderId="62" xfId="0" applyFont="1" applyFill="1" applyBorder="1" applyAlignment="1">
      <alignment horizontal="center" vertical="center" wrapText="1"/>
    </xf>
    <xf numFmtId="0" fontId="5" fillId="11" borderId="63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1" fontId="5" fillId="11" borderId="46" xfId="2" applyNumberFormat="1" applyFont="1" applyFill="1" applyBorder="1" applyAlignment="1">
      <alignment horizontal="center" vertical="center" wrapText="1"/>
    </xf>
    <xf numFmtId="0" fontId="5" fillId="11" borderId="64" xfId="2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vertical="center" wrapText="1"/>
    </xf>
    <xf numFmtId="0" fontId="8" fillId="10" borderId="19" xfId="0" applyFont="1" applyFill="1" applyBorder="1" applyAlignment="1">
      <alignment vertical="center" wrapText="1"/>
    </xf>
    <xf numFmtId="0" fontId="8" fillId="10" borderId="65" xfId="0" applyFont="1" applyFill="1" applyBorder="1" applyAlignment="1">
      <alignment vertical="center" wrapText="1"/>
    </xf>
    <xf numFmtId="0" fontId="8" fillId="10" borderId="64" xfId="0" applyFont="1" applyFill="1" applyBorder="1" applyAlignment="1">
      <alignment vertical="center" wrapText="1"/>
    </xf>
    <xf numFmtId="0" fontId="8" fillId="10" borderId="21" xfId="0" applyFont="1" applyFill="1" applyBorder="1" applyAlignment="1">
      <alignment vertical="center" wrapText="1"/>
    </xf>
    <xf numFmtId="0" fontId="8" fillId="10" borderId="51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8" fillId="10" borderId="53" xfId="0" applyFont="1" applyFill="1" applyBorder="1" applyAlignment="1">
      <alignment horizontal="center" vertical="center" wrapText="1"/>
    </xf>
    <xf numFmtId="0" fontId="5" fillId="12" borderId="29" xfId="2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 wrapText="1"/>
    </xf>
    <xf numFmtId="1" fontId="12" fillId="13" borderId="34" xfId="2" applyNumberFormat="1" applyFont="1" applyFill="1" applyBorder="1" applyAlignment="1">
      <alignment horizontal="center" vertical="center" wrapText="1"/>
    </xf>
    <xf numFmtId="1" fontId="12" fillId="13" borderId="35" xfId="2" applyNumberFormat="1" applyFont="1" applyFill="1" applyBorder="1" applyAlignment="1">
      <alignment horizontal="center" vertical="center" wrapText="1"/>
    </xf>
    <xf numFmtId="1" fontId="12" fillId="13" borderId="66" xfId="2" applyNumberFormat="1" applyFont="1" applyFill="1" applyBorder="1" applyAlignment="1">
      <alignment horizontal="center" vertical="center" wrapText="1"/>
    </xf>
    <xf numFmtId="1" fontId="12" fillId="13" borderId="46" xfId="2" applyNumberFormat="1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vertical="center" wrapText="1"/>
    </xf>
    <xf numFmtId="0" fontId="5" fillId="12" borderId="29" xfId="2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vertical="center" wrapText="1"/>
    </xf>
    <xf numFmtId="0" fontId="13" fillId="9" borderId="9" xfId="0" applyFont="1" applyFill="1" applyBorder="1" applyAlignment="1">
      <alignment vertical="center"/>
    </xf>
    <xf numFmtId="0" fontId="5" fillId="5" borderId="20" xfId="0" applyFont="1" applyFill="1" applyBorder="1" applyAlignment="1">
      <alignment vertical="center" wrapText="1"/>
    </xf>
    <xf numFmtId="0" fontId="8" fillId="0" borderId="67" xfId="0" applyFont="1" applyFill="1" applyBorder="1" applyAlignment="1">
      <alignment horizontal="center"/>
    </xf>
    <xf numFmtId="0" fontId="8" fillId="0" borderId="37" xfId="0" applyFont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/>
    </xf>
    <xf numFmtId="0" fontId="8" fillId="0" borderId="69" xfId="0" applyFont="1" applyBorder="1" applyAlignment="1">
      <alignment horizontal="center" vertical="center" wrapText="1"/>
    </xf>
    <xf numFmtId="0" fontId="8" fillId="0" borderId="39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3" fillId="5" borderId="15" xfId="0" applyFont="1" applyFill="1" applyBorder="1" applyAlignment="1">
      <alignment horizontal="center" vertical="center"/>
    </xf>
    <xf numFmtId="0" fontId="12" fillId="10" borderId="38" xfId="0" applyFont="1" applyFill="1" applyBorder="1" applyAlignment="1">
      <alignment horizontal="center" vertical="center" wrapText="1"/>
    </xf>
    <xf numFmtId="0" fontId="8" fillId="10" borderId="38" xfId="0" applyFont="1" applyFill="1" applyBorder="1" applyAlignment="1">
      <alignment horizontal="center" vertical="center" wrapText="1"/>
    </xf>
    <xf numFmtId="0" fontId="5" fillId="10" borderId="45" xfId="0" applyFont="1" applyFill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/>
    </xf>
    <xf numFmtId="0" fontId="5" fillId="10" borderId="54" xfId="0" applyFont="1" applyFill="1" applyBorder="1" applyAlignment="1">
      <alignment horizontal="center" vertical="center" wrapText="1"/>
    </xf>
    <xf numFmtId="0" fontId="17" fillId="10" borderId="9" xfId="0" applyFont="1" applyFill="1" applyBorder="1" applyAlignment="1">
      <alignment vertical="center" wrapText="1"/>
    </xf>
    <xf numFmtId="0" fontId="17" fillId="10" borderId="15" xfId="0" applyFont="1" applyFill="1" applyBorder="1" applyAlignment="1">
      <alignment vertical="center" wrapText="1"/>
    </xf>
    <xf numFmtId="0" fontId="17" fillId="10" borderId="47" xfId="0" applyFont="1" applyFill="1" applyBorder="1" applyAlignment="1">
      <alignment vertical="center" wrapText="1"/>
    </xf>
    <xf numFmtId="0" fontId="17" fillId="10" borderId="51" xfId="0" applyFont="1" applyFill="1" applyBorder="1" applyAlignment="1">
      <alignment vertical="center" wrapText="1"/>
    </xf>
    <xf numFmtId="0" fontId="17" fillId="10" borderId="0" xfId="0" applyFont="1" applyFill="1" applyBorder="1" applyAlignment="1">
      <alignment vertical="center" wrapText="1"/>
    </xf>
    <xf numFmtId="0" fontId="17" fillId="10" borderId="52" xfId="0" applyFont="1" applyFill="1" applyBorder="1" applyAlignment="1">
      <alignment vertical="center" wrapText="1"/>
    </xf>
    <xf numFmtId="0" fontId="17" fillId="10" borderId="20" xfId="0" applyFont="1" applyFill="1" applyBorder="1" applyAlignment="1">
      <alignment vertical="center" wrapText="1"/>
    </xf>
    <xf numFmtId="0" fontId="17" fillId="10" borderId="53" xfId="0" applyFont="1" applyFill="1" applyBorder="1" applyAlignment="1">
      <alignment vertical="center" wrapText="1"/>
    </xf>
    <xf numFmtId="0" fontId="17" fillId="10" borderId="54" xfId="0" applyFont="1" applyFill="1" applyBorder="1" applyAlignment="1">
      <alignment vertical="center" wrapText="1"/>
    </xf>
    <xf numFmtId="0" fontId="12" fillId="10" borderId="34" xfId="0" applyFont="1" applyFill="1" applyBorder="1" applyAlignment="1">
      <alignment horizontal="center" vertical="center" wrapText="1"/>
    </xf>
    <xf numFmtId="0" fontId="5" fillId="10" borderId="55" xfId="0" applyFont="1" applyFill="1" applyBorder="1" applyAlignment="1">
      <alignment horizontal="center" vertical="center" wrapText="1"/>
    </xf>
    <xf numFmtId="0" fontId="8" fillId="10" borderId="59" xfId="0" applyFont="1" applyFill="1" applyBorder="1" applyAlignment="1">
      <alignment horizontal="center" vertical="center" wrapText="1"/>
    </xf>
    <xf numFmtId="0" fontId="24" fillId="10" borderId="51" xfId="0" applyFont="1" applyFill="1" applyBorder="1" applyAlignment="1">
      <alignment vertical="center"/>
    </xf>
    <xf numFmtId="0" fontId="24" fillId="10" borderId="0" xfId="0" applyFont="1" applyFill="1" applyBorder="1" applyAlignment="1">
      <alignment vertical="center"/>
    </xf>
    <xf numFmtId="0" fontId="24" fillId="10" borderId="52" xfId="0" applyFont="1" applyFill="1" applyBorder="1" applyAlignment="1">
      <alignment vertical="center"/>
    </xf>
    <xf numFmtId="0" fontId="24" fillId="10" borderId="0" xfId="0" applyFont="1" applyFill="1" applyBorder="1" applyAlignment="1">
      <alignment vertical="center" wrapText="1"/>
    </xf>
    <xf numFmtId="0" fontId="24" fillId="10" borderId="51" xfId="0" applyFont="1" applyFill="1" applyBorder="1" applyAlignment="1">
      <alignment vertical="center" wrapText="1"/>
    </xf>
    <xf numFmtId="0" fontId="24" fillId="10" borderId="52" xfId="0" applyFont="1" applyFill="1" applyBorder="1" applyAlignment="1">
      <alignment vertical="center" wrapText="1"/>
    </xf>
    <xf numFmtId="0" fontId="8" fillId="10" borderId="10" xfId="0" applyFont="1" applyFill="1" applyBorder="1" applyAlignment="1">
      <alignment vertical="center" wrapText="1"/>
    </xf>
    <xf numFmtId="0" fontId="8" fillId="10" borderId="56" xfId="0" applyFont="1" applyFill="1" applyBorder="1" applyAlignment="1">
      <alignment vertical="center" wrapText="1"/>
    </xf>
    <xf numFmtId="0" fontId="8" fillId="10" borderId="53" xfId="0" applyFont="1" applyFill="1" applyBorder="1" applyAlignment="1">
      <alignment vertical="center"/>
    </xf>
    <xf numFmtId="0" fontId="8" fillId="10" borderId="65" xfId="0" applyFont="1" applyFill="1" applyBorder="1" applyAlignment="1">
      <alignment vertical="center"/>
    </xf>
    <xf numFmtId="0" fontId="8" fillId="10" borderId="64" xfId="0" applyFont="1" applyFill="1" applyBorder="1" applyAlignment="1">
      <alignment vertical="center"/>
    </xf>
    <xf numFmtId="0" fontId="8" fillId="10" borderId="53" xfId="0" applyFont="1" applyFill="1" applyBorder="1" applyAlignment="1">
      <alignment horizontal="center" vertical="center"/>
    </xf>
    <xf numFmtId="0" fontId="8" fillId="10" borderId="65" xfId="0" applyFont="1" applyFill="1" applyBorder="1" applyAlignment="1">
      <alignment horizontal="center" vertical="center"/>
    </xf>
    <xf numFmtId="0" fontId="5" fillId="10" borderId="64" xfId="0" applyFont="1" applyFill="1" applyBorder="1" applyAlignment="1">
      <alignment horizontal="center" vertical="center"/>
    </xf>
    <xf numFmtId="0" fontId="8" fillId="10" borderId="58" xfId="0" applyFont="1" applyFill="1" applyBorder="1" applyAlignment="1">
      <alignment vertical="center" wrapText="1"/>
    </xf>
    <xf numFmtId="0" fontId="8" fillId="10" borderId="51" xfId="0" applyFont="1" applyFill="1" applyBorder="1" applyAlignment="1">
      <alignment horizontal="center" vertical="center" wrapText="1"/>
    </xf>
    <xf numFmtId="0" fontId="8" fillId="10" borderId="70" xfId="0" applyFont="1" applyFill="1" applyBorder="1" applyAlignment="1">
      <alignment vertical="center" wrapText="1"/>
    </xf>
    <xf numFmtId="0" fontId="8" fillId="10" borderId="59" xfId="0" applyFont="1" applyFill="1" applyBorder="1" applyAlignment="1">
      <alignment vertical="center" wrapText="1"/>
    </xf>
    <xf numFmtId="0" fontId="8" fillId="9" borderId="3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8" fillId="10" borderId="51" xfId="0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6" fillId="0" borderId="32" xfId="0" applyFont="1" applyBorder="1" applyAlignment="1">
      <alignment horizontal="left" vertical="center" wrapText="1"/>
    </xf>
    <xf numFmtId="0" fontId="27" fillId="7" borderId="32" xfId="2" applyFont="1" applyFill="1" applyBorder="1" applyAlignment="1">
      <alignment horizontal="center" vertical="center" wrapText="1"/>
    </xf>
    <xf numFmtId="0" fontId="26" fillId="8" borderId="33" xfId="2" applyFont="1" applyFill="1" applyBorder="1" applyAlignment="1">
      <alignment horizontal="center" vertical="center" wrapText="1"/>
    </xf>
    <xf numFmtId="0" fontId="27" fillId="11" borderId="32" xfId="2" applyFont="1" applyFill="1" applyBorder="1" applyAlignment="1">
      <alignment horizontal="center" vertical="center" wrapText="1"/>
    </xf>
    <xf numFmtId="0" fontId="26" fillId="10" borderId="51" xfId="0" applyFont="1" applyFill="1" applyBorder="1" applyAlignment="1">
      <alignment vertical="center" wrapText="1"/>
    </xf>
    <xf numFmtId="0" fontId="26" fillId="10" borderId="0" xfId="0" applyFont="1" applyFill="1" applyBorder="1" applyAlignment="1">
      <alignment vertical="center" wrapText="1"/>
    </xf>
    <xf numFmtId="0" fontId="26" fillId="10" borderId="52" xfId="0" applyFont="1" applyFill="1" applyBorder="1" applyAlignment="1">
      <alignment vertical="center" wrapText="1"/>
    </xf>
    <xf numFmtId="0" fontId="28" fillId="10" borderId="51" xfId="0" applyFont="1" applyFill="1" applyBorder="1" applyAlignment="1">
      <alignment horizontal="center"/>
    </xf>
    <xf numFmtId="0" fontId="28" fillId="10" borderId="0" xfId="0" applyFont="1" applyFill="1" applyBorder="1" applyAlignment="1">
      <alignment horizontal="center"/>
    </xf>
    <xf numFmtId="0" fontId="28" fillId="10" borderId="52" xfId="0" applyFont="1" applyFill="1" applyBorder="1" applyAlignment="1">
      <alignment horizontal="center"/>
    </xf>
    <xf numFmtId="0" fontId="27" fillId="11" borderId="60" xfId="0" applyFont="1" applyFill="1" applyBorder="1" applyAlignment="1">
      <alignment horizontal="center" vertical="center" wrapText="1"/>
    </xf>
    <xf numFmtId="0" fontId="27" fillId="11" borderId="61" xfId="0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1" fontId="26" fillId="8" borderId="32" xfId="2" applyNumberFormat="1" applyFont="1" applyFill="1" applyBorder="1" applyAlignment="1">
      <alignment horizontal="center" vertical="center" wrapText="1"/>
    </xf>
    <xf numFmtId="0" fontId="28" fillId="10" borderId="38" xfId="0" applyFont="1" applyFill="1" applyBorder="1" applyAlignment="1">
      <alignment horizontal="center"/>
    </xf>
    <xf numFmtId="0" fontId="29" fillId="10" borderId="45" xfId="0" applyFont="1" applyFill="1" applyBorder="1" applyAlignment="1">
      <alignment horizontal="center"/>
    </xf>
    <xf numFmtId="1" fontId="26" fillId="8" borderId="33" xfId="2" applyNumberFormat="1" applyFont="1" applyFill="1" applyBorder="1" applyAlignment="1">
      <alignment horizontal="center" vertical="center" wrapText="1"/>
    </xf>
    <xf numFmtId="0" fontId="26" fillId="10" borderId="51" xfId="0" applyFont="1" applyFill="1" applyBorder="1" applyAlignment="1">
      <alignment horizontal="center" vertical="center" wrapText="1"/>
    </xf>
    <xf numFmtId="0" fontId="26" fillId="10" borderId="0" xfId="0" applyFont="1" applyFill="1" applyBorder="1" applyAlignment="1">
      <alignment horizontal="center" vertical="center" wrapText="1"/>
    </xf>
    <xf numFmtId="0" fontId="27" fillId="10" borderId="0" xfId="0" applyFont="1" applyFill="1" applyBorder="1" applyAlignment="1">
      <alignment horizontal="center" vertical="center" wrapText="1"/>
    </xf>
    <xf numFmtId="0" fontId="26" fillId="10" borderId="51" xfId="0" applyFont="1" applyFill="1" applyBorder="1" applyAlignment="1">
      <alignment vertical="center"/>
    </xf>
    <xf numFmtId="0" fontId="26" fillId="10" borderId="0" xfId="0" applyFont="1" applyFill="1" applyBorder="1" applyAlignment="1">
      <alignment vertical="center"/>
    </xf>
    <xf numFmtId="0" fontId="26" fillId="10" borderId="52" xfId="0" applyFont="1" applyFill="1" applyBorder="1" applyAlignment="1">
      <alignment vertical="center"/>
    </xf>
    <xf numFmtId="0" fontId="26" fillId="10" borderId="10" xfId="0" applyFont="1" applyFill="1" applyBorder="1" applyAlignment="1">
      <alignment horizontal="center" vertical="center" wrapText="1"/>
    </xf>
    <xf numFmtId="0" fontId="26" fillId="9" borderId="26" xfId="0" applyFont="1" applyFill="1" applyBorder="1" applyAlignment="1">
      <alignment horizontal="center" vertical="center"/>
    </xf>
    <xf numFmtId="0" fontId="29" fillId="10" borderId="52" xfId="0" applyFont="1" applyFill="1" applyBorder="1" applyAlignment="1">
      <alignment horizontal="center"/>
    </xf>
    <xf numFmtId="0" fontId="26" fillId="10" borderId="53" xfId="0" applyFont="1" applyFill="1" applyBorder="1" applyAlignment="1">
      <alignment vertical="center" wrapText="1"/>
    </xf>
    <xf numFmtId="0" fontId="26" fillId="10" borderId="20" xfId="0" applyFont="1" applyFill="1" applyBorder="1" applyAlignment="1">
      <alignment vertical="center" wrapText="1"/>
    </xf>
    <xf numFmtId="0" fontId="26" fillId="10" borderId="54" xfId="0" applyFont="1" applyFill="1" applyBorder="1" applyAlignment="1">
      <alignment vertical="center" wrapText="1"/>
    </xf>
    <xf numFmtId="0" fontId="28" fillId="10" borderId="53" xfId="0" applyFont="1" applyFill="1" applyBorder="1" applyAlignment="1">
      <alignment horizontal="center"/>
    </xf>
    <xf numFmtId="0" fontId="28" fillId="10" borderId="20" xfId="0" applyFont="1" applyFill="1" applyBorder="1" applyAlignment="1">
      <alignment horizontal="center"/>
    </xf>
    <xf numFmtId="0" fontId="29" fillId="10" borderId="54" xfId="0" applyFont="1" applyFill="1" applyBorder="1" applyAlignment="1">
      <alignment horizontal="center"/>
    </xf>
    <xf numFmtId="0" fontId="27" fillId="11" borderId="27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6" fillId="10" borderId="50" xfId="0" applyFont="1" applyFill="1" applyBorder="1" applyAlignment="1">
      <alignment horizontal="center" vertical="center" wrapText="1"/>
    </xf>
    <xf numFmtId="0" fontId="30" fillId="10" borderId="38" xfId="0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 horizontal="center" vertical="center" wrapText="1"/>
    </xf>
    <xf numFmtId="1" fontId="30" fillId="13" borderId="46" xfId="2" applyNumberFormat="1" applyFont="1" applyFill="1" applyBorder="1" applyAlignment="1">
      <alignment horizontal="center" vertical="center" wrapText="1"/>
    </xf>
    <xf numFmtId="0" fontId="27" fillId="7" borderId="31" xfId="2" applyFont="1" applyFill="1" applyBorder="1" applyAlignment="1">
      <alignment horizontal="center" vertical="center" wrapText="1"/>
    </xf>
    <xf numFmtId="0" fontId="26" fillId="8" borderId="32" xfId="2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8" fillId="10" borderId="51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5" fillId="11" borderId="29" xfId="2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0" fontId="2" fillId="9" borderId="38" xfId="0" applyFont="1" applyFill="1" applyBorder="1" applyAlignment="1">
      <alignment horizontal="center"/>
    </xf>
    <xf numFmtId="0" fontId="1" fillId="9" borderId="38" xfId="0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2" fillId="9" borderId="34" xfId="0" applyFont="1" applyFill="1" applyBorder="1" applyAlignment="1">
      <alignment horizontal="center"/>
    </xf>
    <xf numFmtId="0" fontId="1" fillId="9" borderId="34" xfId="0" applyFont="1" applyFill="1" applyBorder="1" applyAlignment="1">
      <alignment horizontal="center"/>
    </xf>
    <xf numFmtId="0" fontId="8" fillId="9" borderId="27" xfId="0" applyFont="1" applyFill="1" applyBorder="1" applyAlignment="1">
      <alignment horizontal="center" vertical="center" wrapText="1"/>
    </xf>
    <xf numFmtId="0" fontId="8" fillId="9" borderId="29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 wrapText="1"/>
    </xf>
    <xf numFmtId="0" fontId="8" fillId="5" borderId="73" xfId="0" applyFont="1" applyFill="1" applyBorder="1" applyAlignment="1">
      <alignment horizontal="center" vertical="center" wrapText="1"/>
    </xf>
    <xf numFmtId="1" fontId="27" fillId="5" borderId="32" xfId="2" applyNumberFormat="1" applyFont="1" applyFill="1" applyBorder="1" applyAlignment="1">
      <alignment horizontal="center" vertical="center" wrapText="1"/>
    </xf>
    <xf numFmtId="1" fontId="26" fillId="5" borderId="32" xfId="2" applyNumberFormat="1" applyFont="1" applyFill="1" applyBorder="1" applyAlignment="1">
      <alignment horizontal="center" vertical="center" wrapText="1"/>
    </xf>
    <xf numFmtId="1" fontId="26" fillId="5" borderId="29" xfId="2" applyNumberFormat="1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8" fillId="10" borderId="51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2" fillId="10" borderId="45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2" fillId="9" borderId="36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9" borderId="40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5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1" fillId="10" borderId="52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10" borderId="51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8" fillId="10" borderId="53" xfId="0" applyFont="1" applyFill="1" applyBorder="1" applyAlignment="1">
      <alignment horizontal="center" vertical="center" wrapText="1"/>
    </xf>
    <xf numFmtId="0" fontId="24" fillId="10" borderId="9" xfId="0" applyFont="1" applyFill="1" applyBorder="1" applyAlignment="1">
      <alignment vertical="center" wrapText="1"/>
    </xf>
    <xf numFmtId="0" fontId="24" fillId="10" borderId="15" xfId="0" applyFont="1" applyFill="1" applyBorder="1" applyAlignment="1">
      <alignment vertical="center" wrapText="1"/>
    </xf>
    <xf numFmtId="0" fontId="24" fillId="10" borderId="47" xfId="0" applyFont="1" applyFill="1" applyBorder="1" applyAlignment="1">
      <alignment vertical="center" wrapText="1"/>
    </xf>
    <xf numFmtId="0" fontId="24" fillId="10" borderId="50" xfId="0" applyFont="1" applyFill="1" applyBorder="1" applyAlignment="1">
      <alignment vertical="center" wrapText="1"/>
    </xf>
    <xf numFmtId="0" fontId="30" fillId="10" borderId="0" xfId="0" applyFont="1" applyFill="1" applyBorder="1" applyAlignment="1">
      <alignment horizontal="center" vertical="center" wrapText="1"/>
    </xf>
    <xf numFmtId="0" fontId="27" fillId="10" borderId="52" xfId="0" applyFont="1" applyFill="1" applyBorder="1" applyAlignment="1">
      <alignment horizontal="center" vertical="center" wrapText="1"/>
    </xf>
    <xf numFmtId="0" fontId="0" fillId="0" borderId="36" xfId="0" applyBorder="1"/>
    <xf numFmtId="0" fontId="0" fillId="0" borderId="1" xfId="0" applyBorder="1"/>
    <xf numFmtId="0" fontId="0" fillId="0" borderId="7" xfId="0" applyBorder="1"/>
    <xf numFmtId="0" fontId="30" fillId="5" borderId="19" xfId="0" applyFont="1" applyFill="1" applyBorder="1" applyAlignment="1">
      <alignment horizontal="center" vertical="center" wrapText="1"/>
    </xf>
    <xf numFmtId="0" fontId="12" fillId="9" borderId="70" xfId="0" applyFont="1" applyFill="1" applyBorder="1" applyAlignment="1">
      <alignment horizontal="center" vertical="center" wrapText="1"/>
    </xf>
    <xf numFmtId="1" fontId="9" fillId="17" borderId="66" xfId="2" applyNumberFormat="1" applyFont="1" applyFill="1" applyBorder="1" applyAlignment="1">
      <alignment horizontal="center" vertical="center" wrapText="1"/>
    </xf>
    <xf numFmtId="1" fontId="9" fillId="17" borderId="46" xfId="2" applyNumberFormat="1" applyFont="1" applyFill="1" applyBorder="1" applyAlignment="1">
      <alignment horizontal="center" vertical="center" wrapText="1"/>
    </xf>
    <xf numFmtId="1" fontId="31" fillId="17" borderId="46" xfId="2" applyNumberFormat="1" applyFont="1" applyFill="1" applyBorder="1" applyAlignment="1">
      <alignment horizontal="center" vertical="center" wrapText="1"/>
    </xf>
    <xf numFmtId="0" fontId="14" fillId="10" borderId="0" xfId="0" applyFont="1" applyFill="1"/>
    <xf numFmtId="0" fontId="14" fillId="0" borderId="34" xfId="0" applyFont="1" applyBorder="1"/>
    <xf numFmtId="0" fontId="14" fillId="0" borderId="33" xfId="0" applyFont="1" applyBorder="1"/>
    <xf numFmtId="0" fontId="14" fillId="0" borderId="38" xfId="0" applyFont="1" applyBorder="1"/>
    <xf numFmtId="0" fontId="8" fillId="10" borderId="25" xfId="0" applyFont="1" applyFill="1" applyBorder="1" applyAlignment="1">
      <alignment horizontal="center" vertical="center" wrapText="1"/>
    </xf>
    <xf numFmtId="0" fontId="8" fillId="10" borderId="35" xfId="0" applyFont="1" applyFill="1" applyBorder="1" applyAlignment="1">
      <alignment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4" fillId="10" borderId="51" xfId="0" applyFont="1" applyFill="1" applyBorder="1"/>
    <xf numFmtId="0" fontId="14" fillId="10" borderId="0" xfId="0" applyFont="1" applyFill="1" applyBorder="1"/>
    <xf numFmtId="0" fontId="14" fillId="0" borderId="36" xfId="0" applyFont="1" applyBorder="1"/>
    <xf numFmtId="0" fontId="14" fillId="0" borderId="1" xfId="0" applyFont="1" applyBorder="1"/>
    <xf numFmtId="0" fontId="14" fillId="0" borderId="7" xfId="0" applyFont="1" applyBorder="1"/>
    <xf numFmtId="0" fontId="14" fillId="10" borderId="52" xfId="0" applyFont="1" applyFill="1" applyBorder="1"/>
    <xf numFmtId="0" fontId="6" fillId="0" borderId="5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0" fontId="6" fillId="14" borderId="16" xfId="0" applyFont="1" applyFill="1" applyBorder="1" applyAlignment="1">
      <alignment horizontal="center" vertical="center"/>
    </xf>
    <xf numFmtId="0" fontId="6" fillId="14" borderId="4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1" fontId="5" fillId="7" borderId="22" xfId="0" applyNumberFormat="1" applyFont="1" applyFill="1" applyBorder="1" applyAlignment="1">
      <alignment horizontal="center" vertical="center"/>
    </xf>
    <xf numFmtId="1" fontId="5" fillId="7" borderId="23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1" fontId="5" fillId="2" borderId="53" xfId="0" applyNumberFormat="1" applyFont="1" applyFill="1" applyBorder="1" applyAlignment="1">
      <alignment horizontal="center" vertical="center"/>
    </xf>
    <xf numFmtId="0" fontId="6" fillId="11" borderId="22" xfId="0" applyFont="1" applyFill="1" applyBorder="1" applyAlignment="1">
      <alignment horizontal="center" vertical="center"/>
    </xf>
    <xf numFmtId="0" fontId="6" fillId="11" borderId="23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/>
    </xf>
    <xf numFmtId="0" fontId="5" fillId="5" borderId="71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/>
    </xf>
    <xf numFmtId="0" fontId="8" fillId="5" borderId="47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8" fillId="5" borderId="47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>
      <alignment horizontal="center" vertical="center" wrapText="1"/>
    </xf>
    <xf numFmtId="0" fontId="18" fillId="5" borderId="24" xfId="0" applyFont="1" applyFill="1" applyBorder="1" applyAlignment="1">
      <alignment horizontal="center" vertical="center" wrapText="1"/>
    </xf>
    <xf numFmtId="0" fontId="18" fillId="5" borderId="23" xfId="0" applyFont="1" applyFill="1" applyBorder="1" applyAlignment="1">
      <alignment horizontal="center" vertical="center" wrapText="1"/>
    </xf>
    <xf numFmtId="1" fontId="5" fillId="2" borderId="22" xfId="0" applyNumberFormat="1" applyFont="1" applyFill="1" applyBorder="1" applyAlignment="1">
      <alignment horizontal="center" vertical="center"/>
    </xf>
    <xf numFmtId="1" fontId="5" fillId="2" borderId="23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43" xfId="0" applyFont="1" applyFill="1" applyBorder="1" applyAlignment="1">
      <alignment horizontal="center" vertical="center" wrapText="1"/>
    </xf>
    <xf numFmtId="0" fontId="19" fillId="3" borderId="44" xfId="0" applyFont="1" applyFill="1" applyBorder="1" applyAlignment="1">
      <alignment horizontal="center" vertical="center" wrapText="1"/>
    </xf>
    <xf numFmtId="0" fontId="13" fillId="12" borderId="15" xfId="0" applyFont="1" applyFill="1" applyBorder="1" applyAlignment="1">
      <alignment horizontal="center" vertical="center"/>
    </xf>
    <xf numFmtId="0" fontId="13" fillId="12" borderId="20" xfId="0" applyFont="1" applyFill="1" applyBorder="1" applyAlignment="1">
      <alignment horizontal="center" vertical="center"/>
    </xf>
    <xf numFmtId="0" fontId="6" fillId="15" borderId="16" xfId="0" applyFont="1" applyFill="1" applyBorder="1" applyAlignment="1">
      <alignment horizontal="center" vertical="center"/>
    </xf>
    <xf numFmtId="0" fontId="6" fillId="15" borderId="43" xfId="0" applyFont="1" applyFill="1" applyBorder="1" applyAlignment="1">
      <alignment horizontal="center" vertical="center"/>
    </xf>
    <xf numFmtId="0" fontId="6" fillId="15" borderId="44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5" borderId="43" xfId="0" applyFont="1" applyFill="1" applyBorder="1" applyAlignment="1">
      <alignment horizontal="center" vertical="center"/>
    </xf>
    <xf numFmtId="0" fontId="13" fillId="5" borderId="44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0" fontId="8" fillId="10" borderId="47" xfId="0" applyFont="1" applyFill="1" applyBorder="1" applyAlignment="1">
      <alignment horizontal="center" vertical="center" wrapText="1"/>
    </xf>
    <xf numFmtId="0" fontId="8" fillId="10" borderId="51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8" fillId="10" borderId="52" xfId="0" applyFont="1" applyFill="1" applyBorder="1" applyAlignment="1">
      <alignment horizontal="center" vertical="center" wrapText="1"/>
    </xf>
    <xf numFmtId="0" fontId="8" fillId="10" borderId="53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 wrapText="1"/>
    </xf>
    <xf numFmtId="0" fontId="8" fillId="10" borderId="54" xfId="0" applyFont="1" applyFill="1" applyBorder="1" applyAlignment="1">
      <alignment horizontal="center" vertical="center" wrapText="1"/>
    </xf>
    <xf numFmtId="0" fontId="8" fillId="10" borderId="19" xfId="0" applyFont="1" applyFill="1" applyBorder="1" applyAlignment="1">
      <alignment horizontal="center" vertical="center" wrapText="1"/>
    </xf>
    <xf numFmtId="1" fontId="13" fillId="7" borderId="22" xfId="0" applyNumberFormat="1" applyFont="1" applyFill="1" applyBorder="1" applyAlignment="1">
      <alignment horizontal="center" vertical="center"/>
    </xf>
    <xf numFmtId="1" fontId="13" fillId="7" borderId="23" xfId="0" applyNumberFormat="1" applyFont="1" applyFill="1" applyBorder="1" applyAlignment="1">
      <alignment horizontal="center" vertical="center"/>
    </xf>
    <xf numFmtId="1" fontId="5" fillId="14" borderId="8" xfId="0" applyNumberFormat="1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1" fontId="13" fillId="16" borderId="16" xfId="0" applyNumberFormat="1" applyFont="1" applyFill="1" applyBorder="1" applyAlignment="1">
      <alignment horizontal="center" vertical="center"/>
    </xf>
    <xf numFmtId="0" fontId="13" fillId="16" borderId="44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  <xf numFmtId="0" fontId="13" fillId="5" borderId="48" xfId="0" applyFont="1" applyFill="1" applyBorder="1" applyAlignment="1">
      <alignment horizontal="center" vertical="center"/>
    </xf>
    <xf numFmtId="0" fontId="13" fillId="5" borderId="72" xfId="0" applyFont="1" applyFill="1" applyBorder="1" applyAlignment="1">
      <alignment horizontal="center" vertical="center"/>
    </xf>
    <xf numFmtId="0" fontId="13" fillId="5" borderId="66" xfId="0" applyFont="1" applyFill="1" applyBorder="1" applyAlignment="1">
      <alignment horizontal="center" vertical="center"/>
    </xf>
    <xf numFmtId="0" fontId="13" fillId="12" borderId="22" xfId="0" applyFont="1" applyFill="1" applyBorder="1" applyAlignment="1">
      <alignment horizontal="center" vertical="center"/>
    </xf>
    <xf numFmtId="0" fontId="13" fillId="12" borderId="23" xfId="0" applyFont="1" applyFill="1" applyBorder="1" applyAlignment="1">
      <alignment horizontal="center" vertical="center"/>
    </xf>
    <xf numFmtId="1" fontId="15" fillId="13" borderId="22" xfId="0" applyNumberFormat="1" applyFont="1" applyFill="1" applyBorder="1" applyAlignment="1">
      <alignment horizontal="center" vertical="center"/>
    </xf>
    <xf numFmtId="1" fontId="15" fillId="13" borderId="23" xfId="0" applyNumberFormat="1" applyFont="1" applyFill="1" applyBorder="1" applyAlignment="1">
      <alignment horizontal="center" vertical="center"/>
    </xf>
    <xf numFmtId="1" fontId="13" fillId="13" borderId="22" xfId="0" applyNumberFormat="1" applyFont="1" applyFill="1" applyBorder="1" applyAlignment="1">
      <alignment horizontal="center" vertical="center"/>
    </xf>
    <xf numFmtId="1" fontId="13" fillId="13" borderId="23" xfId="0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_Plany ZARZ Zarządzanie zasobami ludzkimi st. PL" xfId="2"/>
  </cellStyles>
  <dxfs count="0"/>
  <tableStyles count="0" defaultTableStyle="TableStyleMedium2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76"/>
  <sheetViews>
    <sheetView tabSelected="1" showRuler="0" zoomScale="80" zoomScaleNormal="80" zoomScalePageLayoutView="70" workbookViewId="0">
      <selection activeCell="B45" sqref="B45"/>
    </sheetView>
  </sheetViews>
  <sheetFormatPr defaultColWidth="9.1328125" defaultRowHeight="13.15"/>
  <cols>
    <col min="1" max="1" width="4.6640625" style="2" customWidth="1"/>
    <col min="2" max="2" width="63.796875" style="5" customWidth="1"/>
    <col min="3" max="3" width="17.1328125" style="1" customWidth="1"/>
    <col min="4" max="4" width="9.33203125" style="1" customWidth="1"/>
    <col min="5" max="5" width="7.53125" style="1" customWidth="1"/>
    <col min="6" max="6" width="9.86328125" style="1" customWidth="1"/>
    <col min="7" max="8" width="5.53125" style="1" customWidth="1"/>
    <col min="9" max="9" width="7.1328125" style="6" customWidth="1"/>
    <col min="10" max="11" width="5.53125" style="1" customWidth="1"/>
    <col min="12" max="12" width="7.53125" style="6" customWidth="1"/>
    <col min="13" max="14" width="5.53125" style="1" customWidth="1"/>
    <col min="15" max="15" width="7.6640625" style="7" customWidth="1"/>
    <col min="16" max="17" width="5.53125" style="1" customWidth="1"/>
    <col min="18" max="18" width="7.86328125" style="7" customWidth="1"/>
    <col min="19" max="19" width="6.46484375" style="1" customWidth="1"/>
    <col min="20" max="20" width="6.33203125" style="1" customWidth="1"/>
    <col min="21" max="21" width="7.6640625" style="1" customWidth="1"/>
    <col min="22" max="22" width="6.53125" style="1" customWidth="1"/>
    <col min="23" max="23" width="6.46484375" style="1" customWidth="1"/>
    <col min="24" max="24" width="7.6640625" style="1" customWidth="1"/>
    <col min="25" max="16384" width="9.1328125" style="1"/>
  </cols>
  <sheetData>
    <row r="1" spans="1:44" ht="20.65">
      <c r="A1" s="417" t="s">
        <v>120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1"/>
      <c r="AL1" s="375"/>
      <c r="AM1" s="375"/>
      <c r="AN1" s="375"/>
      <c r="AO1" s="375"/>
      <c r="AP1" s="375"/>
      <c r="AQ1" s="375"/>
      <c r="AR1" s="375"/>
    </row>
    <row r="2" spans="1:44" ht="69" customHeight="1" thickBot="1">
      <c r="A2" s="419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349"/>
      <c r="AM2" s="349"/>
      <c r="AN2" s="349"/>
      <c r="AO2" s="349"/>
      <c r="AP2" s="349"/>
      <c r="AQ2" s="349"/>
      <c r="AR2" s="349"/>
    </row>
    <row r="3" spans="1:44" s="2" customFormat="1" ht="16.25" customHeight="1" thickBot="1">
      <c r="A3" s="424" t="s">
        <v>0</v>
      </c>
      <c r="B3" s="429" t="s">
        <v>3</v>
      </c>
      <c r="C3" s="424" t="s">
        <v>12</v>
      </c>
      <c r="D3" s="424" t="s">
        <v>13</v>
      </c>
      <c r="E3" s="424" t="s">
        <v>1</v>
      </c>
      <c r="F3" s="424" t="s">
        <v>88</v>
      </c>
      <c r="G3" s="421" t="s">
        <v>4</v>
      </c>
      <c r="H3" s="422"/>
      <c r="I3" s="423"/>
      <c r="J3" s="421" t="s">
        <v>5</v>
      </c>
      <c r="K3" s="422"/>
      <c r="L3" s="423"/>
      <c r="M3" s="421" t="s">
        <v>6</v>
      </c>
      <c r="N3" s="422"/>
      <c r="O3" s="423"/>
      <c r="P3" s="421" t="s">
        <v>7</v>
      </c>
      <c r="Q3" s="422"/>
      <c r="R3" s="423"/>
      <c r="S3" s="421" t="s">
        <v>21</v>
      </c>
      <c r="T3" s="422"/>
      <c r="U3" s="423"/>
      <c r="V3" s="421" t="s">
        <v>22</v>
      </c>
      <c r="W3" s="422"/>
      <c r="X3" s="423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</row>
    <row r="4" spans="1:44" ht="39" customHeight="1" thickBot="1">
      <c r="A4" s="425"/>
      <c r="B4" s="430"/>
      <c r="C4" s="425"/>
      <c r="D4" s="425"/>
      <c r="E4" s="425"/>
      <c r="F4" s="425"/>
      <c r="G4" s="338" t="s">
        <v>9</v>
      </c>
      <c r="H4" s="338" t="s">
        <v>10</v>
      </c>
      <c r="I4" s="427" t="s">
        <v>1</v>
      </c>
      <c r="J4" s="338" t="s">
        <v>9</v>
      </c>
      <c r="K4" s="338" t="s">
        <v>10</v>
      </c>
      <c r="L4" s="427" t="s">
        <v>1</v>
      </c>
      <c r="M4" s="338" t="s">
        <v>9</v>
      </c>
      <c r="N4" s="338" t="s">
        <v>10</v>
      </c>
      <c r="O4" s="427" t="s">
        <v>1</v>
      </c>
      <c r="P4" s="338" t="s">
        <v>9</v>
      </c>
      <c r="Q4" s="338" t="s">
        <v>10</v>
      </c>
      <c r="R4" s="427" t="s">
        <v>1</v>
      </c>
      <c r="S4" s="338" t="s">
        <v>9</v>
      </c>
      <c r="T4" s="338" t="s">
        <v>10</v>
      </c>
      <c r="U4" s="427" t="s">
        <v>1</v>
      </c>
      <c r="V4" s="338" t="s">
        <v>9</v>
      </c>
      <c r="W4" s="338" t="s">
        <v>10</v>
      </c>
      <c r="X4" s="427" t="s">
        <v>1</v>
      </c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</row>
    <row r="5" spans="1:44" ht="78" customHeight="1" thickBot="1">
      <c r="A5" s="426"/>
      <c r="B5" s="431"/>
      <c r="C5" s="426"/>
      <c r="D5" s="426"/>
      <c r="E5" s="426"/>
      <c r="F5" s="426"/>
      <c r="G5" s="59" t="s">
        <v>50</v>
      </c>
      <c r="H5" s="59" t="s">
        <v>50</v>
      </c>
      <c r="I5" s="428"/>
      <c r="J5" s="59" t="s">
        <v>50</v>
      </c>
      <c r="K5" s="59" t="s">
        <v>50</v>
      </c>
      <c r="L5" s="428"/>
      <c r="M5" s="59" t="s">
        <v>50</v>
      </c>
      <c r="N5" s="59" t="s">
        <v>50</v>
      </c>
      <c r="O5" s="428"/>
      <c r="P5" s="59" t="s">
        <v>50</v>
      </c>
      <c r="Q5" s="59" t="s">
        <v>50</v>
      </c>
      <c r="R5" s="428"/>
      <c r="S5" s="59" t="s">
        <v>50</v>
      </c>
      <c r="T5" s="59" t="s">
        <v>50</v>
      </c>
      <c r="U5" s="428"/>
      <c r="V5" s="59" t="s">
        <v>50</v>
      </c>
      <c r="W5" s="59" t="s">
        <v>50</v>
      </c>
      <c r="X5" s="428"/>
      <c r="Y5" s="350"/>
      <c r="Z5" s="350"/>
      <c r="AA5" s="350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</row>
    <row r="6" spans="1:44" s="3" customFormat="1" ht="13.5" thickBot="1">
      <c r="A6" s="8" t="s">
        <v>2</v>
      </c>
      <c r="B6" s="9" t="s">
        <v>14</v>
      </c>
      <c r="C6" s="10">
        <f>SUM(C7:C12)</f>
        <v>270</v>
      </c>
      <c r="D6" s="11">
        <f>SUM(D7:D12)</f>
        <v>130</v>
      </c>
      <c r="E6" s="10">
        <f>SUM(E7:E12)</f>
        <v>15</v>
      </c>
      <c r="F6" s="12"/>
      <c r="G6" s="13">
        <f t="shared" ref="G6:X6" si="0">SUM(G7:G12)</f>
        <v>45</v>
      </c>
      <c r="H6" s="13">
        <f t="shared" si="0"/>
        <v>120</v>
      </c>
      <c r="I6" s="12">
        <f t="shared" si="0"/>
        <v>10</v>
      </c>
      <c r="J6" s="13">
        <f t="shared" si="0"/>
        <v>0</v>
      </c>
      <c r="K6" s="13">
        <f t="shared" si="0"/>
        <v>30</v>
      </c>
      <c r="L6" s="12">
        <f t="shared" si="0"/>
        <v>1</v>
      </c>
      <c r="M6" s="13">
        <f t="shared" si="0"/>
        <v>0</v>
      </c>
      <c r="N6" s="13">
        <f t="shared" si="0"/>
        <v>30</v>
      </c>
      <c r="O6" s="12">
        <f t="shared" si="0"/>
        <v>1</v>
      </c>
      <c r="P6" s="13">
        <f t="shared" si="0"/>
        <v>0</v>
      </c>
      <c r="Q6" s="13">
        <f t="shared" si="0"/>
        <v>45</v>
      </c>
      <c r="R6" s="14">
        <f t="shared" si="0"/>
        <v>3</v>
      </c>
      <c r="S6" s="13">
        <f t="shared" si="0"/>
        <v>0</v>
      </c>
      <c r="T6" s="13">
        <f t="shared" si="0"/>
        <v>0</v>
      </c>
      <c r="U6" s="12">
        <f t="shared" si="0"/>
        <v>0</v>
      </c>
      <c r="V6" s="13">
        <f t="shared" si="0"/>
        <v>0</v>
      </c>
      <c r="W6" s="13">
        <f t="shared" si="0"/>
        <v>0</v>
      </c>
      <c r="X6" s="14">
        <f t="shared" si="0"/>
        <v>0</v>
      </c>
      <c r="Y6" s="350"/>
      <c r="Z6" s="350"/>
      <c r="AA6" s="350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</row>
    <row r="7" spans="1:44">
      <c r="A7" s="75">
        <v>1</v>
      </c>
      <c r="B7" s="76" t="s">
        <v>66</v>
      </c>
      <c r="C7" s="74">
        <v>45</v>
      </c>
      <c r="D7" s="77">
        <v>30</v>
      </c>
      <c r="E7" s="208">
        <v>3</v>
      </c>
      <c r="F7" s="138" t="s">
        <v>19</v>
      </c>
      <c r="G7" s="15">
        <v>30</v>
      </c>
      <c r="H7" s="26">
        <v>15</v>
      </c>
      <c r="I7" s="210">
        <v>3</v>
      </c>
      <c r="J7" s="181"/>
      <c r="K7" s="182"/>
      <c r="L7" s="183"/>
      <c r="M7" s="181"/>
      <c r="N7" s="182"/>
      <c r="O7" s="183"/>
      <c r="P7" s="181"/>
      <c r="Q7" s="182"/>
      <c r="R7" s="183"/>
      <c r="S7" s="181"/>
      <c r="T7" s="182"/>
      <c r="U7" s="183"/>
      <c r="V7" s="181"/>
      <c r="W7" s="182"/>
      <c r="X7" s="183"/>
      <c r="Y7" s="350"/>
      <c r="Z7" s="350"/>
      <c r="AA7" s="350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</row>
    <row r="8" spans="1:44">
      <c r="A8" s="79">
        <v>2</v>
      </c>
      <c r="B8" s="76" t="s">
        <v>67</v>
      </c>
      <c r="C8" s="74">
        <v>30</v>
      </c>
      <c r="D8" s="77">
        <v>20</v>
      </c>
      <c r="E8" s="208">
        <v>2</v>
      </c>
      <c r="F8" s="136" t="s">
        <v>19</v>
      </c>
      <c r="G8" s="15">
        <v>15</v>
      </c>
      <c r="H8" s="135">
        <v>15</v>
      </c>
      <c r="I8" s="210">
        <v>2</v>
      </c>
      <c r="J8" s="159"/>
      <c r="K8" s="160"/>
      <c r="L8" s="161"/>
      <c r="M8" s="159"/>
      <c r="N8" s="160"/>
      <c r="O8" s="161"/>
      <c r="P8" s="159"/>
      <c r="Q8" s="160"/>
      <c r="R8" s="161"/>
      <c r="S8" s="159"/>
      <c r="T8" s="160"/>
      <c r="U8" s="161"/>
      <c r="V8" s="159"/>
      <c r="W8" s="160"/>
      <c r="X8" s="161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</row>
    <row r="9" spans="1:44">
      <c r="A9" s="79">
        <v>3</v>
      </c>
      <c r="B9" s="76" t="s">
        <v>65</v>
      </c>
      <c r="C9" s="74">
        <v>30</v>
      </c>
      <c r="D9" s="77">
        <v>20</v>
      </c>
      <c r="E9" s="208">
        <v>2</v>
      </c>
      <c r="F9" s="136" t="s">
        <v>19</v>
      </c>
      <c r="G9" s="277"/>
      <c r="H9" s="16">
        <v>30</v>
      </c>
      <c r="I9" s="210">
        <v>2</v>
      </c>
      <c r="J9" s="159"/>
      <c r="K9" s="160"/>
      <c r="L9" s="161"/>
      <c r="M9" s="159"/>
      <c r="N9" s="160"/>
      <c r="O9" s="161"/>
      <c r="P9" s="159"/>
      <c r="Q9" s="160"/>
      <c r="R9" s="161"/>
      <c r="S9" s="159"/>
      <c r="T9" s="160"/>
      <c r="U9" s="161"/>
      <c r="V9" s="159"/>
      <c r="W9" s="160"/>
      <c r="X9" s="161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</row>
    <row r="10" spans="1:44">
      <c r="A10" s="289">
        <v>4</v>
      </c>
      <c r="B10" s="80" t="s">
        <v>25</v>
      </c>
      <c r="C10" s="74">
        <v>30</v>
      </c>
      <c r="D10" s="77">
        <v>20</v>
      </c>
      <c r="E10" s="208">
        <v>2</v>
      </c>
      <c r="F10" s="136" t="s">
        <v>19</v>
      </c>
      <c r="G10" s="278"/>
      <c r="H10" s="290">
        <v>30</v>
      </c>
      <c r="I10" s="210">
        <v>2</v>
      </c>
      <c r="J10" s="159"/>
      <c r="K10" s="179"/>
      <c r="L10" s="180"/>
      <c r="M10" s="159"/>
      <c r="N10" s="179"/>
      <c r="O10" s="180"/>
      <c r="P10" s="159"/>
      <c r="Q10" s="179"/>
      <c r="R10" s="161"/>
      <c r="S10" s="159"/>
      <c r="T10" s="160"/>
      <c r="U10" s="161"/>
      <c r="V10" s="159"/>
      <c r="W10" s="160"/>
      <c r="X10" s="161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</row>
    <row r="11" spans="1:44">
      <c r="A11" s="81">
        <v>5</v>
      </c>
      <c r="B11" s="83" t="s">
        <v>23</v>
      </c>
      <c r="C11" s="74">
        <v>120</v>
      </c>
      <c r="D11" s="84">
        <v>30</v>
      </c>
      <c r="E11" s="208">
        <v>5</v>
      </c>
      <c r="F11" s="143" t="s">
        <v>86</v>
      </c>
      <c r="G11" s="278"/>
      <c r="H11" s="16">
        <v>30</v>
      </c>
      <c r="I11" s="210">
        <v>1</v>
      </c>
      <c r="J11" s="278"/>
      <c r="K11" s="86">
        <v>30</v>
      </c>
      <c r="L11" s="211">
        <v>1</v>
      </c>
      <c r="M11" s="205"/>
      <c r="N11" s="86">
        <v>30</v>
      </c>
      <c r="O11" s="211">
        <v>1</v>
      </c>
      <c r="P11" s="278"/>
      <c r="Q11" s="86">
        <v>30</v>
      </c>
      <c r="R11" s="210">
        <v>2</v>
      </c>
      <c r="S11" s="159"/>
      <c r="T11" s="160"/>
      <c r="U11" s="161"/>
      <c r="V11" s="159"/>
      <c r="W11" s="160"/>
      <c r="X11" s="161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</row>
    <row r="12" spans="1:44" ht="13.5" thickBot="1">
      <c r="A12" s="82">
        <v>6</v>
      </c>
      <c r="B12" s="87" t="s">
        <v>64</v>
      </c>
      <c r="C12" s="73">
        <v>15</v>
      </c>
      <c r="D12" s="77">
        <v>10</v>
      </c>
      <c r="E12" s="209">
        <v>1</v>
      </c>
      <c r="F12" s="137" t="s">
        <v>19</v>
      </c>
      <c r="G12" s="279"/>
      <c r="H12" s="280"/>
      <c r="I12" s="281"/>
      <c r="J12" s="279"/>
      <c r="K12" s="280"/>
      <c r="L12" s="281"/>
      <c r="M12" s="282"/>
      <c r="N12" s="283"/>
      <c r="O12" s="284"/>
      <c r="P12" s="285"/>
      <c r="Q12" s="16">
        <v>15</v>
      </c>
      <c r="R12" s="212">
        <v>1</v>
      </c>
      <c r="S12" s="162"/>
      <c r="T12" s="163"/>
      <c r="U12" s="164"/>
      <c r="V12" s="162"/>
      <c r="W12" s="163"/>
      <c r="X12" s="164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</row>
    <row r="13" spans="1:44" ht="13.5" thickBot="1">
      <c r="A13" s="8" t="s">
        <v>17</v>
      </c>
      <c r="B13" s="9" t="s">
        <v>8</v>
      </c>
      <c r="C13" s="21">
        <f>SUM(C14:C44)</f>
        <v>1425</v>
      </c>
      <c r="D13" s="21">
        <f>SUM(D14:D44)</f>
        <v>1175</v>
      </c>
      <c r="E13" s="21">
        <f>SUM(E14:E44)</f>
        <v>104</v>
      </c>
      <c r="F13" s="24"/>
      <c r="G13" s="24">
        <f t="shared" ref="G13:X13" si="1">SUM(G14:G44)</f>
        <v>150</v>
      </c>
      <c r="H13" s="24">
        <f t="shared" si="1"/>
        <v>105</v>
      </c>
      <c r="I13" s="23">
        <f t="shared" si="1"/>
        <v>20</v>
      </c>
      <c r="J13" s="24">
        <f t="shared" si="1"/>
        <v>225</v>
      </c>
      <c r="K13" s="24">
        <f t="shared" si="1"/>
        <v>165</v>
      </c>
      <c r="L13" s="23">
        <f t="shared" si="1"/>
        <v>29</v>
      </c>
      <c r="M13" s="24">
        <f t="shared" si="1"/>
        <v>180</v>
      </c>
      <c r="N13" s="24">
        <f t="shared" si="1"/>
        <v>105</v>
      </c>
      <c r="O13" s="23">
        <f t="shared" si="1"/>
        <v>19</v>
      </c>
      <c r="P13" s="24">
        <f t="shared" si="1"/>
        <v>150</v>
      </c>
      <c r="Q13" s="24">
        <f t="shared" si="1"/>
        <v>135</v>
      </c>
      <c r="R13" s="25">
        <f t="shared" si="1"/>
        <v>21</v>
      </c>
      <c r="S13" s="24">
        <f t="shared" si="1"/>
        <v>135</v>
      </c>
      <c r="T13" s="24">
        <f t="shared" si="1"/>
        <v>75</v>
      </c>
      <c r="U13" s="23">
        <f t="shared" si="1"/>
        <v>15</v>
      </c>
      <c r="V13" s="24">
        <f t="shared" si="1"/>
        <v>0</v>
      </c>
      <c r="W13" s="24">
        <f t="shared" si="1"/>
        <v>0</v>
      </c>
      <c r="X13" s="25">
        <f t="shared" si="1"/>
        <v>0</v>
      </c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</row>
    <row r="14" spans="1:44">
      <c r="A14" s="157">
        <v>7</v>
      </c>
      <c r="B14" s="111" t="s">
        <v>43</v>
      </c>
      <c r="C14" s="70">
        <v>45</v>
      </c>
      <c r="D14" s="77">
        <v>55</v>
      </c>
      <c r="E14" s="213">
        <v>4</v>
      </c>
      <c r="F14" s="134" t="s">
        <v>35</v>
      </c>
      <c r="G14" s="360">
        <v>30</v>
      </c>
      <c r="H14" s="155">
        <v>15</v>
      </c>
      <c r="I14" s="217">
        <v>4</v>
      </c>
      <c r="J14" s="182"/>
      <c r="K14" s="182"/>
      <c r="L14" s="182"/>
      <c r="M14" s="194"/>
      <c r="N14" s="195"/>
      <c r="O14" s="196"/>
      <c r="P14" s="181"/>
      <c r="Q14" s="182"/>
      <c r="R14" s="183"/>
      <c r="S14" s="181"/>
      <c r="T14" s="182"/>
      <c r="U14" s="183"/>
      <c r="V14" s="182"/>
      <c r="W14" s="182"/>
      <c r="X14" s="183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49"/>
    </row>
    <row r="15" spans="1:44">
      <c r="A15" s="157">
        <v>8</v>
      </c>
      <c r="B15" s="111" t="s">
        <v>37</v>
      </c>
      <c r="C15" s="72">
        <v>30</v>
      </c>
      <c r="D15" s="144">
        <v>45</v>
      </c>
      <c r="E15" s="214">
        <v>3</v>
      </c>
      <c r="F15" s="232" t="s">
        <v>35</v>
      </c>
      <c r="G15" s="154">
        <v>15</v>
      </c>
      <c r="H15" s="19">
        <v>15</v>
      </c>
      <c r="I15" s="210">
        <v>3</v>
      </c>
      <c r="J15" s="160"/>
      <c r="K15" s="160"/>
      <c r="L15" s="160"/>
      <c r="M15" s="197"/>
      <c r="N15" s="198"/>
      <c r="O15" s="199"/>
      <c r="P15" s="159"/>
      <c r="Q15" s="160"/>
      <c r="R15" s="161"/>
      <c r="S15" s="159"/>
      <c r="T15" s="160"/>
      <c r="U15" s="161"/>
      <c r="V15" s="160"/>
      <c r="W15" s="160"/>
      <c r="X15" s="161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</row>
    <row r="16" spans="1:44" ht="26.25">
      <c r="A16" s="157">
        <v>9</v>
      </c>
      <c r="B16" s="111" t="s">
        <v>68</v>
      </c>
      <c r="C16" s="72">
        <v>30</v>
      </c>
      <c r="D16" s="144">
        <v>45</v>
      </c>
      <c r="E16" s="214">
        <v>3</v>
      </c>
      <c r="F16" s="232" t="s">
        <v>35</v>
      </c>
      <c r="G16" s="17">
        <v>15</v>
      </c>
      <c r="H16" s="16">
        <v>15</v>
      </c>
      <c r="I16" s="210">
        <v>3</v>
      </c>
      <c r="J16" s="160"/>
      <c r="K16" s="160"/>
      <c r="L16" s="160"/>
      <c r="M16" s="197"/>
      <c r="N16" s="198"/>
      <c r="O16" s="199"/>
      <c r="P16" s="159"/>
      <c r="Q16" s="160"/>
      <c r="R16" s="161"/>
      <c r="S16" s="159"/>
      <c r="T16" s="160"/>
      <c r="U16" s="161"/>
      <c r="V16" s="160"/>
      <c r="W16" s="160"/>
      <c r="X16" s="161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</row>
    <row r="17" spans="1:44">
      <c r="A17" s="157">
        <v>10</v>
      </c>
      <c r="B17" s="111" t="s">
        <v>38</v>
      </c>
      <c r="C17" s="72">
        <v>45</v>
      </c>
      <c r="D17" s="144">
        <v>30</v>
      </c>
      <c r="E17" s="214">
        <v>3</v>
      </c>
      <c r="F17" s="136" t="s">
        <v>19</v>
      </c>
      <c r="G17" s="17">
        <v>30</v>
      </c>
      <c r="H17" s="16">
        <v>15</v>
      </c>
      <c r="I17" s="210">
        <v>3</v>
      </c>
      <c r="J17" s="160"/>
      <c r="K17" s="160"/>
      <c r="L17" s="160"/>
      <c r="M17" s="197"/>
      <c r="N17" s="198"/>
      <c r="O17" s="199"/>
      <c r="P17" s="159"/>
      <c r="Q17" s="160"/>
      <c r="R17" s="161"/>
      <c r="S17" s="159"/>
      <c r="T17" s="160"/>
      <c r="U17" s="161"/>
      <c r="V17" s="160"/>
      <c r="W17" s="160"/>
      <c r="X17" s="161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</row>
    <row r="18" spans="1:44">
      <c r="A18" s="157">
        <v>11</v>
      </c>
      <c r="B18" s="111" t="s">
        <v>34</v>
      </c>
      <c r="C18" s="72">
        <v>45</v>
      </c>
      <c r="D18" s="144">
        <v>30</v>
      </c>
      <c r="E18" s="214">
        <v>3</v>
      </c>
      <c r="F18" s="136" t="s">
        <v>19</v>
      </c>
      <c r="G18" s="32">
        <v>30</v>
      </c>
      <c r="H18" s="16">
        <v>15</v>
      </c>
      <c r="I18" s="210">
        <v>3</v>
      </c>
      <c r="J18" s="160"/>
      <c r="K18" s="160"/>
      <c r="L18" s="160"/>
      <c r="M18" s="197"/>
      <c r="N18" s="198"/>
      <c r="O18" s="199"/>
      <c r="P18" s="159"/>
      <c r="Q18" s="160"/>
      <c r="R18" s="161"/>
      <c r="S18" s="159"/>
      <c r="T18" s="160"/>
      <c r="U18" s="161"/>
      <c r="V18" s="160"/>
      <c r="W18" s="160"/>
      <c r="X18" s="161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</row>
    <row r="19" spans="1:44">
      <c r="A19" s="157">
        <v>12</v>
      </c>
      <c r="B19" s="111" t="s">
        <v>39</v>
      </c>
      <c r="C19" s="72">
        <v>30</v>
      </c>
      <c r="D19" s="144">
        <v>20</v>
      </c>
      <c r="E19" s="214">
        <v>2</v>
      </c>
      <c r="F19" s="136" t="s">
        <v>19</v>
      </c>
      <c r="G19" s="17">
        <v>15</v>
      </c>
      <c r="H19" s="16">
        <v>15</v>
      </c>
      <c r="I19" s="210">
        <v>2</v>
      </c>
      <c r="J19" s="159"/>
      <c r="K19" s="160"/>
      <c r="L19" s="160"/>
      <c r="M19" s="197"/>
      <c r="N19" s="198"/>
      <c r="O19" s="199"/>
      <c r="P19" s="159"/>
      <c r="Q19" s="160"/>
      <c r="R19" s="161"/>
      <c r="S19" s="159"/>
      <c r="T19" s="160"/>
      <c r="U19" s="161"/>
      <c r="V19" s="160"/>
      <c r="W19" s="160"/>
      <c r="X19" s="161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349"/>
    </row>
    <row r="20" spans="1:44">
      <c r="A20" s="157">
        <v>13</v>
      </c>
      <c r="B20" s="111" t="s">
        <v>89</v>
      </c>
      <c r="C20" s="72">
        <v>60</v>
      </c>
      <c r="D20" s="144">
        <v>65</v>
      </c>
      <c r="E20" s="214">
        <v>5</v>
      </c>
      <c r="F20" s="133" t="s">
        <v>92</v>
      </c>
      <c r="G20" s="17">
        <v>15</v>
      </c>
      <c r="H20" s="290">
        <v>15</v>
      </c>
      <c r="I20" s="210">
        <v>2</v>
      </c>
      <c r="J20" s="32">
        <v>15</v>
      </c>
      <c r="K20" s="20">
        <v>15</v>
      </c>
      <c r="L20" s="212">
        <v>3</v>
      </c>
      <c r="M20" s="197"/>
      <c r="N20" s="198"/>
      <c r="O20" s="199"/>
      <c r="P20" s="159"/>
      <c r="Q20" s="160"/>
      <c r="R20" s="161"/>
      <c r="S20" s="159"/>
      <c r="T20" s="160"/>
      <c r="U20" s="161"/>
      <c r="V20" s="160"/>
      <c r="W20" s="160"/>
      <c r="X20" s="161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</row>
    <row r="21" spans="1:44">
      <c r="A21" s="157">
        <v>14</v>
      </c>
      <c r="B21" s="111" t="s">
        <v>30</v>
      </c>
      <c r="C21" s="72">
        <v>45</v>
      </c>
      <c r="D21" s="144">
        <v>55</v>
      </c>
      <c r="E21" s="214">
        <v>4</v>
      </c>
      <c r="F21" s="133" t="s">
        <v>35</v>
      </c>
      <c r="G21" s="191"/>
      <c r="H21" s="191"/>
      <c r="I21" s="192"/>
      <c r="J21" s="32">
        <v>30</v>
      </c>
      <c r="K21" s="16">
        <v>15</v>
      </c>
      <c r="L21" s="211">
        <v>4</v>
      </c>
      <c r="M21" s="271"/>
      <c r="N21" s="272"/>
      <c r="O21" s="273"/>
      <c r="P21" s="275"/>
      <c r="Q21" s="274"/>
      <c r="R21" s="276"/>
      <c r="S21" s="275"/>
      <c r="T21" s="274"/>
      <c r="U21" s="276"/>
      <c r="V21" s="160"/>
      <c r="W21" s="160"/>
      <c r="X21" s="161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</row>
    <row r="22" spans="1:44">
      <c r="A22" s="157">
        <v>15</v>
      </c>
      <c r="B22" s="111" t="s">
        <v>40</v>
      </c>
      <c r="C22" s="72">
        <v>30</v>
      </c>
      <c r="D22" s="144">
        <v>45</v>
      </c>
      <c r="E22" s="214">
        <v>3</v>
      </c>
      <c r="F22" s="133" t="s">
        <v>35</v>
      </c>
      <c r="G22" s="160"/>
      <c r="H22" s="160"/>
      <c r="I22" s="161"/>
      <c r="J22" s="32">
        <v>15</v>
      </c>
      <c r="K22" s="20">
        <v>15</v>
      </c>
      <c r="L22" s="211">
        <v>3</v>
      </c>
      <c r="M22" s="271"/>
      <c r="N22" s="272"/>
      <c r="O22" s="273"/>
      <c r="P22" s="275"/>
      <c r="Q22" s="274"/>
      <c r="R22" s="276"/>
      <c r="S22" s="275"/>
      <c r="T22" s="274"/>
      <c r="U22" s="276"/>
      <c r="V22" s="160"/>
      <c r="W22" s="160"/>
      <c r="X22" s="161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</row>
    <row r="23" spans="1:44">
      <c r="A23" s="158">
        <v>16</v>
      </c>
      <c r="B23" s="113" t="s">
        <v>29</v>
      </c>
      <c r="C23" s="72">
        <v>45</v>
      </c>
      <c r="D23" s="77">
        <v>30</v>
      </c>
      <c r="E23" s="214">
        <v>3</v>
      </c>
      <c r="F23" s="136" t="s">
        <v>19</v>
      </c>
      <c r="G23" s="160"/>
      <c r="H23" s="160"/>
      <c r="I23" s="161"/>
      <c r="J23" s="17">
        <v>30</v>
      </c>
      <c r="K23" s="16">
        <v>15</v>
      </c>
      <c r="L23" s="212">
        <v>3</v>
      </c>
      <c r="M23" s="271"/>
      <c r="N23" s="272"/>
      <c r="O23" s="273"/>
      <c r="P23" s="275"/>
      <c r="Q23" s="274"/>
      <c r="R23" s="276"/>
      <c r="S23" s="275"/>
      <c r="T23" s="274"/>
      <c r="U23" s="276"/>
      <c r="V23" s="160"/>
      <c r="W23" s="160"/>
      <c r="X23" s="161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</row>
    <row r="24" spans="1:44" ht="26.25">
      <c r="A24" s="158">
        <v>17</v>
      </c>
      <c r="B24" s="111" t="s">
        <v>70</v>
      </c>
      <c r="C24" s="72">
        <v>45</v>
      </c>
      <c r="D24" s="144">
        <v>30</v>
      </c>
      <c r="E24" s="214">
        <v>3</v>
      </c>
      <c r="F24" s="136" t="s">
        <v>19</v>
      </c>
      <c r="G24" s="160"/>
      <c r="H24" s="160"/>
      <c r="I24" s="161"/>
      <c r="J24" s="32">
        <v>30</v>
      </c>
      <c r="K24" s="16">
        <v>15</v>
      </c>
      <c r="L24" s="211">
        <v>3</v>
      </c>
      <c r="M24" s="271"/>
      <c r="N24" s="272"/>
      <c r="O24" s="273"/>
      <c r="P24" s="275"/>
      <c r="Q24" s="274"/>
      <c r="R24" s="276"/>
      <c r="S24" s="275"/>
      <c r="T24" s="274"/>
      <c r="U24" s="276"/>
      <c r="V24" s="160"/>
      <c r="W24" s="160"/>
      <c r="X24" s="161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49"/>
      <c r="AP24" s="349"/>
      <c r="AQ24" s="349"/>
      <c r="AR24" s="349"/>
    </row>
    <row r="25" spans="1:44">
      <c r="A25" s="158">
        <v>18</v>
      </c>
      <c r="B25" s="111" t="s">
        <v>41</v>
      </c>
      <c r="C25" s="72">
        <v>45</v>
      </c>
      <c r="D25" s="144">
        <v>30</v>
      </c>
      <c r="E25" s="214">
        <v>3</v>
      </c>
      <c r="F25" s="136" t="s">
        <v>19</v>
      </c>
      <c r="G25" s="160"/>
      <c r="H25" s="160"/>
      <c r="I25" s="161"/>
      <c r="J25" s="32">
        <v>30</v>
      </c>
      <c r="K25" s="16">
        <v>15</v>
      </c>
      <c r="L25" s="212">
        <v>3</v>
      </c>
      <c r="M25" s="271"/>
      <c r="N25" s="272"/>
      <c r="O25" s="273"/>
      <c r="P25" s="275"/>
      <c r="Q25" s="274"/>
      <c r="R25" s="276"/>
      <c r="S25" s="275"/>
      <c r="T25" s="274"/>
      <c r="U25" s="276"/>
      <c r="V25" s="160"/>
      <c r="W25" s="160"/>
      <c r="X25" s="161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</row>
    <row r="26" spans="1:44" ht="26.25">
      <c r="A26" s="157">
        <v>19</v>
      </c>
      <c r="B26" s="111" t="s">
        <v>71</v>
      </c>
      <c r="C26" s="72">
        <v>30</v>
      </c>
      <c r="D26" s="144">
        <v>20</v>
      </c>
      <c r="E26" s="214">
        <v>2</v>
      </c>
      <c r="F26" s="136" t="s">
        <v>19</v>
      </c>
      <c r="G26" s="160"/>
      <c r="H26" s="160"/>
      <c r="I26" s="161"/>
      <c r="J26" s="17">
        <v>15</v>
      </c>
      <c r="K26" s="16">
        <v>15</v>
      </c>
      <c r="L26" s="212">
        <v>2</v>
      </c>
      <c r="M26" s="271"/>
      <c r="N26" s="272"/>
      <c r="O26" s="273"/>
      <c r="P26" s="275"/>
      <c r="Q26" s="274"/>
      <c r="R26" s="276"/>
      <c r="S26" s="275"/>
      <c r="T26" s="274"/>
      <c r="U26" s="276"/>
      <c r="V26" s="160"/>
      <c r="W26" s="160"/>
      <c r="X26" s="161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</row>
    <row r="27" spans="1:44" ht="26.25">
      <c r="A27" s="157">
        <v>20</v>
      </c>
      <c r="B27" s="111" t="s">
        <v>69</v>
      </c>
      <c r="C27" s="72">
        <v>30</v>
      </c>
      <c r="D27" s="77">
        <v>20</v>
      </c>
      <c r="E27" s="214">
        <v>2</v>
      </c>
      <c r="F27" s="136" t="s">
        <v>19</v>
      </c>
      <c r="G27" s="160"/>
      <c r="H27" s="160"/>
      <c r="I27" s="161"/>
      <c r="J27" s="17">
        <v>15</v>
      </c>
      <c r="K27" s="16">
        <v>15</v>
      </c>
      <c r="L27" s="212">
        <v>2</v>
      </c>
      <c r="M27" s="271"/>
      <c r="N27" s="272"/>
      <c r="O27" s="273"/>
      <c r="P27" s="275"/>
      <c r="Q27" s="274"/>
      <c r="R27" s="276"/>
      <c r="S27" s="275"/>
      <c r="T27" s="274"/>
      <c r="U27" s="276"/>
      <c r="V27" s="160"/>
      <c r="W27" s="160"/>
      <c r="X27" s="161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</row>
    <row r="28" spans="1:44">
      <c r="A28" s="157">
        <v>21</v>
      </c>
      <c r="B28" s="111" t="s">
        <v>42</v>
      </c>
      <c r="C28" s="72">
        <v>30</v>
      </c>
      <c r="D28" s="144">
        <v>20</v>
      </c>
      <c r="E28" s="214">
        <v>2</v>
      </c>
      <c r="F28" s="136" t="s">
        <v>19</v>
      </c>
      <c r="G28" s="160"/>
      <c r="H28" s="160"/>
      <c r="I28" s="161"/>
      <c r="J28" s="32">
        <v>15</v>
      </c>
      <c r="K28" s="16">
        <v>15</v>
      </c>
      <c r="L28" s="216">
        <v>2</v>
      </c>
      <c r="M28" s="271"/>
      <c r="N28" s="272"/>
      <c r="O28" s="273"/>
      <c r="P28" s="275"/>
      <c r="Q28" s="274"/>
      <c r="R28" s="276"/>
      <c r="S28" s="275"/>
      <c r="T28" s="274"/>
      <c r="U28" s="276"/>
      <c r="V28" s="160"/>
      <c r="W28" s="160"/>
      <c r="X28" s="161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</row>
    <row r="29" spans="1:44">
      <c r="A29" s="385">
        <v>22</v>
      </c>
      <c r="B29" s="111" t="s">
        <v>47</v>
      </c>
      <c r="C29" s="72">
        <v>30</v>
      </c>
      <c r="D29" s="144">
        <v>20</v>
      </c>
      <c r="E29" s="214">
        <v>2</v>
      </c>
      <c r="F29" s="136" t="s">
        <v>19</v>
      </c>
      <c r="G29" s="160"/>
      <c r="H29" s="160"/>
      <c r="I29" s="161"/>
      <c r="J29" s="32">
        <v>15</v>
      </c>
      <c r="K29" s="16">
        <v>15</v>
      </c>
      <c r="L29" s="212">
        <v>2</v>
      </c>
      <c r="M29" s="271"/>
      <c r="N29" s="272"/>
      <c r="O29" s="273"/>
      <c r="P29" s="275"/>
      <c r="Q29" s="274"/>
      <c r="R29" s="276"/>
      <c r="S29" s="275"/>
      <c r="T29" s="274"/>
      <c r="U29" s="276"/>
      <c r="V29" s="160"/>
      <c r="W29" s="160"/>
      <c r="X29" s="161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</row>
    <row r="30" spans="1:44">
      <c r="A30" s="157">
        <v>23</v>
      </c>
      <c r="B30" s="111" t="s">
        <v>45</v>
      </c>
      <c r="C30" s="72">
        <v>30</v>
      </c>
      <c r="D30" s="77">
        <v>20</v>
      </c>
      <c r="E30" s="214">
        <v>2</v>
      </c>
      <c r="F30" s="136" t="s">
        <v>19</v>
      </c>
      <c r="G30" s="160"/>
      <c r="H30" s="160"/>
      <c r="I30" s="161"/>
      <c r="J30" s="32">
        <v>15</v>
      </c>
      <c r="K30" s="16">
        <v>15</v>
      </c>
      <c r="L30" s="212">
        <v>2</v>
      </c>
      <c r="M30" s="271"/>
      <c r="N30" s="272"/>
      <c r="O30" s="273"/>
      <c r="P30" s="275"/>
      <c r="Q30" s="274"/>
      <c r="R30" s="276"/>
      <c r="S30" s="275"/>
      <c r="T30" s="274"/>
      <c r="U30" s="276"/>
      <c r="V30" s="160"/>
      <c r="W30" s="160"/>
      <c r="X30" s="161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9"/>
    </row>
    <row r="31" spans="1:44">
      <c r="A31" s="157">
        <v>24</v>
      </c>
      <c r="B31" s="111" t="s">
        <v>52</v>
      </c>
      <c r="C31" s="72">
        <v>30</v>
      </c>
      <c r="D31" s="144">
        <v>20</v>
      </c>
      <c r="E31" s="214">
        <v>2</v>
      </c>
      <c r="F31" s="136" t="s">
        <v>19</v>
      </c>
      <c r="G31" s="160"/>
      <c r="H31" s="160"/>
      <c r="I31" s="161"/>
      <c r="J31" s="159"/>
      <c r="K31" s="160"/>
      <c r="L31" s="161"/>
      <c r="M31" s="15">
        <v>15</v>
      </c>
      <c r="N31" s="16">
        <v>15</v>
      </c>
      <c r="O31" s="210">
        <v>2</v>
      </c>
      <c r="P31" s="275"/>
      <c r="Q31" s="274"/>
      <c r="R31" s="276"/>
      <c r="S31" s="275"/>
      <c r="T31" s="274"/>
      <c r="U31" s="276"/>
      <c r="V31" s="160"/>
      <c r="W31" s="160"/>
      <c r="X31" s="161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9"/>
    </row>
    <row r="32" spans="1:44">
      <c r="A32" s="320">
        <v>25</v>
      </c>
      <c r="B32" s="295" t="s">
        <v>91</v>
      </c>
      <c r="C32" s="296">
        <v>90</v>
      </c>
      <c r="D32" s="297">
        <v>85</v>
      </c>
      <c r="E32" s="298">
        <v>7</v>
      </c>
      <c r="F32" s="361" t="s">
        <v>108</v>
      </c>
      <c r="G32" s="300"/>
      <c r="H32" s="300"/>
      <c r="I32" s="301"/>
      <c r="J32" s="302"/>
      <c r="K32" s="303"/>
      <c r="L32" s="304"/>
      <c r="M32" s="32">
        <v>30</v>
      </c>
      <c r="N32" s="16">
        <v>15</v>
      </c>
      <c r="O32" s="305">
        <v>3</v>
      </c>
      <c r="P32" s="31">
        <v>30</v>
      </c>
      <c r="Q32" s="16">
        <v>15</v>
      </c>
      <c r="R32" s="306">
        <v>4</v>
      </c>
      <c r="S32" s="299"/>
      <c r="T32" s="300"/>
      <c r="U32" s="301"/>
      <c r="V32" s="160"/>
      <c r="W32" s="160"/>
      <c r="X32" s="161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</row>
    <row r="33" spans="1:44">
      <c r="A33" s="157">
        <v>26</v>
      </c>
      <c r="B33" s="295" t="s">
        <v>46</v>
      </c>
      <c r="C33" s="296">
        <v>75</v>
      </c>
      <c r="D33" s="297">
        <v>75</v>
      </c>
      <c r="E33" s="298">
        <v>6</v>
      </c>
      <c r="F33" s="361" t="s">
        <v>108</v>
      </c>
      <c r="G33" s="300"/>
      <c r="H33" s="300"/>
      <c r="I33" s="301"/>
      <c r="J33" s="299"/>
      <c r="K33" s="300"/>
      <c r="L33" s="301"/>
      <c r="M33" s="15">
        <v>15</v>
      </c>
      <c r="N33" s="290">
        <v>15</v>
      </c>
      <c r="O33" s="305">
        <v>2</v>
      </c>
      <c r="P33" s="31">
        <v>30</v>
      </c>
      <c r="Q33" s="16">
        <v>15</v>
      </c>
      <c r="R33" s="305">
        <v>4</v>
      </c>
      <c r="S33" s="299"/>
      <c r="T33" s="300"/>
      <c r="U33" s="301"/>
      <c r="V33" s="160"/>
      <c r="W33" s="160"/>
      <c r="X33" s="161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</row>
    <row r="34" spans="1:44" s="294" customFormat="1">
      <c r="A34" s="320">
        <v>27</v>
      </c>
      <c r="B34" s="295" t="s">
        <v>90</v>
      </c>
      <c r="C34" s="296">
        <v>75</v>
      </c>
      <c r="D34" s="297">
        <v>50</v>
      </c>
      <c r="E34" s="298">
        <v>5</v>
      </c>
      <c r="F34" s="362" t="s">
        <v>19</v>
      </c>
      <c r="G34" s="303"/>
      <c r="H34" s="303"/>
      <c r="I34" s="304"/>
      <c r="J34" s="302"/>
      <c r="K34" s="303"/>
      <c r="L34" s="304"/>
      <c r="M34" s="32">
        <v>30</v>
      </c>
      <c r="N34" s="16">
        <v>15</v>
      </c>
      <c r="O34" s="306">
        <v>3</v>
      </c>
      <c r="P34" s="15">
        <v>15</v>
      </c>
      <c r="Q34" s="290">
        <v>15</v>
      </c>
      <c r="R34" s="306">
        <v>2</v>
      </c>
      <c r="S34" s="299"/>
      <c r="T34" s="300"/>
      <c r="U34" s="301"/>
      <c r="V34" s="274"/>
      <c r="W34" s="274"/>
      <c r="X34" s="276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  <c r="AN34" s="378"/>
      <c r="AO34" s="378"/>
      <c r="AP34" s="378"/>
      <c r="AQ34" s="378"/>
      <c r="AR34" s="378"/>
    </row>
    <row r="35" spans="1:44" ht="15" customHeight="1">
      <c r="A35" s="320">
        <v>28</v>
      </c>
      <c r="B35" s="295" t="s">
        <v>93</v>
      </c>
      <c r="C35" s="296">
        <v>75</v>
      </c>
      <c r="D35" s="297">
        <v>50</v>
      </c>
      <c r="E35" s="298">
        <v>5</v>
      </c>
      <c r="F35" s="362" t="s">
        <v>19</v>
      </c>
      <c r="G35" s="300"/>
      <c r="H35" s="300"/>
      <c r="I35" s="301"/>
      <c r="J35" s="299"/>
      <c r="K35" s="300"/>
      <c r="L35" s="301"/>
      <c r="M35" s="307">
        <v>30</v>
      </c>
      <c r="N35" s="308">
        <v>15</v>
      </c>
      <c r="O35" s="305">
        <v>3</v>
      </c>
      <c r="P35" s="307">
        <v>15</v>
      </c>
      <c r="Q35" s="308">
        <v>15</v>
      </c>
      <c r="R35" s="305">
        <v>2</v>
      </c>
      <c r="S35" s="299"/>
      <c r="T35" s="300"/>
      <c r="U35" s="301"/>
      <c r="V35" s="160"/>
      <c r="W35" s="160"/>
      <c r="X35" s="161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</row>
    <row r="36" spans="1:44">
      <c r="A36" s="320">
        <v>29</v>
      </c>
      <c r="B36" s="295" t="s">
        <v>99</v>
      </c>
      <c r="C36" s="296">
        <v>75</v>
      </c>
      <c r="D36" s="309">
        <v>50</v>
      </c>
      <c r="E36" s="298">
        <v>5</v>
      </c>
      <c r="F36" s="362" t="s">
        <v>19</v>
      </c>
      <c r="G36" s="300"/>
      <c r="H36" s="300"/>
      <c r="I36" s="301"/>
      <c r="J36" s="299"/>
      <c r="K36" s="300"/>
      <c r="L36" s="301"/>
      <c r="M36" s="32">
        <v>30</v>
      </c>
      <c r="N36" s="16">
        <v>15</v>
      </c>
      <c r="O36" s="305">
        <v>3</v>
      </c>
      <c r="P36" s="15">
        <v>15</v>
      </c>
      <c r="Q36" s="290">
        <v>15</v>
      </c>
      <c r="R36" s="305">
        <v>2</v>
      </c>
      <c r="S36" s="299"/>
      <c r="T36" s="300"/>
      <c r="U36" s="301"/>
      <c r="V36" s="160"/>
      <c r="W36" s="160"/>
      <c r="X36" s="161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</row>
    <row r="37" spans="1:44">
      <c r="A37" s="320">
        <v>30</v>
      </c>
      <c r="B37" s="295" t="s">
        <v>32</v>
      </c>
      <c r="C37" s="296">
        <v>75</v>
      </c>
      <c r="D37" s="297">
        <v>50</v>
      </c>
      <c r="E37" s="298">
        <v>5</v>
      </c>
      <c r="F37" s="362" t="s">
        <v>19</v>
      </c>
      <c r="G37" s="300"/>
      <c r="H37" s="300"/>
      <c r="I37" s="301"/>
      <c r="J37" s="299"/>
      <c r="K37" s="300"/>
      <c r="L37" s="301"/>
      <c r="M37" s="32">
        <v>30</v>
      </c>
      <c r="N37" s="16">
        <v>15</v>
      </c>
      <c r="O37" s="305">
        <v>3</v>
      </c>
      <c r="P37" s="15">
        <v>15</v>
      </c>
      <c r="Q37" s="290">
        <v>15</v>
      </c>
      <c r="R37" s="305">
        <v>2</v>
      </c>
      <c r="S37" s="299"/>
      <c r="T37" s="300"/>
      <c r="U37" s="301"/>
      <c r="V37" s="160"/>
      <c r="W37" s="160"/>
      <c r="X37" s="161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</row>
    <row r="38" spans="1:44">
      <c r="A38" s="320">
        <v>31</v>
      </c>
      <c r="B38" s="295" t="s">
        <v>122</v>
      </c>
      <c r="C38" s="296">
        <v>45</v>
      </c>
      <c r="D38" s="297">
        <v>30</v>
      </c>
      <c r="E38" s="298">
        <v>3</v>
      </c>
      <c r="F38" s="362" t="s">
        <v>19</v>
      </c>
      <c r="G38" s="300"/>
      <c r="H38" s="300"/>
      <c r="I38" s="301"/>
      <c r="J38" s="313"/>
      <c r="K38" s="314"/>
      <c r="L38" s="315"/>
      <c r="M38" s="316"/>
      <c r="N38" s="317"/>
      <c r="O38" s="318"/>
      <c r="P38" s="31">
        <v>30</v>
      </c>
      <c r="Q38" s="16">
        <v>15</v>
      </c>
      <c r="R38" s="306">
        <v>3</v>
      </c>
      <c r="S38" s="299"/>
      <c r="T38" s="300"/>
      <c r="U38" s="301"/>
      <c r="V38" s="160"/>
      <c r="W38" s="160"/>
      <c r="X38" s="161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49"/>
    </row>
    <row r="39" spans="1:44">
      <c r="A39" s="320">
        <v>32</v>
      </c>
      <c r="B39" s="295" t="s">
        <v>107</v>
      </c>
      <c r="C39" s="296">
        <v>30</v>
      </c>
      <c r="D39" s="312">
        <v>20</v>
      </c>
      <c r="E39" s="298">
        <v>2</v>
      </c>
      <c r="F39" s="362" t="s">
        <v>19</v>
      </c>
      <c r="G39" s="300"/>
      <c r="H39" s="300"/>
      <c r="I39" s="301"/>
      <c r="J39" s="313"/>
      <c r="K39" s="314"/>
      <c r="L39" s="315"/>
      <c r="M39" s="316"/>
      <c r="N39" s="317"/>
      <c r="O39" s="318"/>
      <c r="P39" s="319"/>
      <c r="Q39" s="364">
        <v>30</v>
      </c>
      <c r="R39" s="305">
        <v>2</v>
      </c>
      <c r="S39" s="299"/>
      <c r="T39" s="300"/>
      <c r="U39" s="301"/>
      <c r="V39" s="160"/>
      <c r="W39" s="160"/>
      <c r="X39" s="161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349"/>
    </row>
    <row r="40" spans="1:44">
      <c r="A40" s="385">
        <v>33</v>
      </c>
      <c r="B40" s="295" t="s">
        <v>31</v>
      </c>
      <c r="C40" s="296">
        <v>45</v>
      </c>
      <c r="D40" s="297">
        <v>55</v>
      </c>
      <c r="E40" s="298">
        <v>4</v>
      </c>
      <c r="F40" s="361" t="s">
        <v>35</v>
      </c>
      <c r="G40" s="300"/>
      <c r="H40" s="300"/>
      <c r="I40" s="301"/>
      <c r="J40" s="299"/>
      <c r="K40" s="300"/>
      <c r="L40" s="301"/>
      <c r="M40" s="299"/>
      <c r="N40" s="300"/>
      <c r="O40" s="301"/>
      <c r="P40" s="302"/>
      <c r="Q40" s="303"/>
      <c r="R40" s="321"/>
      <c r="S40" s="307">
        <v>30</v>
      </c>
      <c r="T40" s="308">
        <v>15</v>
      </c>
      <c r="U40" s="306">
        <v>4</v>
      </c>
      <c r="V40" s="160"/>
      <c r="W40" s="160"/>
      <c r="X40" s="161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349"/>
    </row>
    <row r="41" spans="1:44">
      <c r="A41" s="320">
        <v>34</v>
      </c>
      <c r="B41" s="295" t="s">
        <v>123</v>
      </c>
      <c r="C41" s="296">
        <v>45</v>
      </c>
      <c r="D41" s="297">
        <v>30</v>
      </c>
      <c r="E41" s="298">
        <v>3</v>
      </c>
      <c r="F41" s="362" t="s">
        <v>19</v>
      </c>
      <c r="G41" s="300"/>
      <c r="H41" s="300"/>
      <c r="I41" s="301"/>
      <c r="J41" s="299"/>
      <c r="K41" s="300"/>
      <c r="L41" s="301"/>
      <c r="M41" s="299"/>
      <c r="N41" s="300"/>
      <c r="O41" s="301"/>
      <c r="P41" s="302"/>
      <c r="Q41" s="303"/>
      <c r="R41" s="321"/>
      <c r="S41" s="31">
        <v>30</v>
      </c>
      <c r="T41" s="16">
        <v>15</v>
      </c>
      <c r="U41" s="305">
        <v>3</v>
      </c>
      <c r="V41" s="160"/>
      <c r="W41" s="160"/>
      <c r="X41" s="161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349"/>
    </row>
    <row r="42" spans="1:44">
      <c r="A42" s="320">
        <v>35</v>
      </c>
      <c r="B42" s="295" t="s">
        <v>36</v>
      </c>
      <c r="C42" s="296">
        <v>45</v>
      </c>
      <c r="D42" s="297">
        <v>30</v>
      </c>
      <c r="E42" s="298">
        <v>3</v>
      </c>
      <c r="F42" s="362" t="s">
        <v>19</v>
      </c>
      <c r="G42" s="300"/>
      <c r="H42" s="300"/>
      <c r="I42" s="301"/>
      <c r="J42" s="299"/>
      <c r="K42" s="300"/>
      <c r="L42" s="301"/>
      <c r="M42" s="299"/>
      <c r="N42" s="300"/>
      <c r="O42" s="301"/>
      <c r="P42" s="302"/>
      <c r="Q42" s="303"/>
      <c r="R42" s="321"/>
      <c r="S42" s="31">
        <v>30</v>
      </c>
      <c r="T42" s="16">
        <v>15</v>
      </c>
      <c r="U42" s="305">
        <v>3</v>
      </c>
      <c r="V42" s="160"/>
      <c r="W42" s="160"/>
      <c r="X42" s="161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9"/>
    </row>
    <row r="43" spans="1:44">
      <c r="A43" s="320">
        <v>36</v>
      </c>
      <c r="B43" s="295" t="s">
        <v>44</v>
      </c>
      <c r="C43" s="296">
        <v>45</v>
      </c>
      <c r="D43" s="297">
        <v>30</v>
      </c>
      <c r="E43" s="298">
        <v>3</v>
      </c>
      <c r="F43" s="362" t="s">
        <v>19</v>
      </c>
      <c r="G43" s="300"/>
      <c r="H43" s="300"/>
      <c r="I43" s="301"/>
      <c r="J43" s="299"/>
      <c r="K43" s="300"/>
      <c r="L43" s="301"/>
      <c r="M43" s="302"/>
      <c r="N43" s="303"/>
      <c r="O43" s="321"/>
      <c r="P43" s="172"/>
      <c r="Q43" s="173"/>
      <c r="R43" s="382"/>
      <c r="S43" s="31">
        <v>30</v>
      </c>
      <c r="T43" s="16">
        <v>15</v>
      </c>
      <c r="U43" s="305">
        <v>3</v>
      </c>
      <c r="V43" s="160"/>
      <c r="W43" s="160"/>
      <c r="X43" s="161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</row>
    <row r="44" spans="1:44" ht="13.5" thickBot="1">
      <c r="A44" s="320">
        <v>37</v>
      </c>
      <c r="B44" s="295" t="s">
        <v>33</v>
      </c>
      <c r="C44" s="296">
        <v>30</v>
      </c>
      <c r="D44" s="312">
        <v>20</v>
      </c>
      <c r="E44" s="298">
        <v>2</v>
      </c>
      <c r="F44" s="363" t="s">
        <v>19</v>
      </c>
      <c r="G44" s="323"/>
      <c r="H44" s="323"/>
      <c r="I44" s="324"/>
      <c r="J44" s="322"/>
      <c r="K44" s="323"/>
      <c r="L44" s="324"/>
      <c r="M44" s="322"/>
      <c r="N44" s="323"/>
      <c r="O44" s="324"/>
      <c r="P44" s="325"/>
      <c r="Q44" s="326"/>
      <c r="R44" s="327"/>
      <c r="S44" s="383">
        <v>15</v>
      </c>
      <c r="T44" s="384">
        <v>15</v>
      </c>
      <c r="U44" s="328">
        <v>2</v>
      </c>
      <c r="V44" s="160"/>
      <c r="W44" s="160"/>
      <c r="X44" s="161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9"/>
      <c r="AR44" s="349"/>
    </row>
    <row r="45" spans="1:44" ht="26.65" thickBot="1">
      <c r="A45" s="8" t="s">
        <v>24</v>
      </c>
      <c r="B45" s="9" t="s">
        <v>126</v>
      </c>
      <c r="C45" s="23">
        <f>SUM(C46:C58)</f>
        <v>720</v>
      </c>
      <c r="D45" s="22">
        <f>SUM(D46:D58)</f>
        <v>655</v>
      </c>
      <c r="E45" s="23">
        <f>SUM(E46:E58)</f>
        <v>55</v>
      </c>
      <c r="F45" s="24"/>
      <c r="G45" s="24">
        <f t="shared" ref="G45:X45" si="2">SUM(G46:G58)</f>
        <v>0</v>
      </c>
      <c r="H45" s="24">
        <f t="shared" si="2"/>
        <v>0</v>
      </c>
      <c r="I45" s="23">
        <f t="shared" si="2"/>
        <v>0</v>
      </c>
      <c r="J45" s="24">
        <f t="shared" si="2"/>
        <v>0</v>
      </c>
      <c r="K45" s="24">
        <f t="shared" si="2"/>
        <v>0</v>
      </c>
      <c r="L45" s="23">
        <f t="shared" si="2"/>
        <v>0</v>
      </c>
      <c r="M45" s="24">
        <f t="shared" si="2"/>
        <v>105</v>
      </c>
      <c r="N45" s="24">
        <f t="shared" si="2"/>
        <v>45</v>
      </c>
      <c r="O45" s="23">
        <f t="shared" si="2"/>
        <v>10</v>
      </c>
      <c r="P45" s="24">
        <f t="shared" si="2"/>
        <v>45</v>
      </c>
      <c r="Q45" s="24">
        <f t="shared" si="2"/>
        <v>30</v>
      </c>
      <c r="R45" s="25">
        <f t="shared" si="2"/>
        <v>6</v>
      </c>
      <c r="S45" s="24">
        <f t="shared" si="2"/>
        <v>90</v>
      </c>
      <c r="T45" s="24">
        <f t="shared" si="2"/>
        <v>120</v>
      </c>
      <c r="U45" s="23">
        <f t="shared" si="2"/>
        <v>15</v>
      </c>
      <c r="V45" s="24">
        <f t="shared" si="2"/>
        <v>120</v>
      </c>
      <c r="W45" s="24">
        <f t="shared" si="2"/>
        <v>165</v>
      </c>
      <c r="X45" s="25">
        <f t="shared" si="2"/>
        <v>24</v>
      </c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9"/>
      <c r="AR45" s="349"/>
    </row>
    <row r="46" spans="1:44">
      <c r="A46" s="156">
        <v>38</v>
      </c>
      <c r="B46" s="110" t="s">
        <v>62</v>
      </c>
      <c r="C46" s="145">
        <v>30</v>
      </c>
      <c r="D46" s="130">
        <v>20</v>
      </c>
      <c r="E46" s="213">
        <v>2</v>
      </c>
      <c r="F46" s="88" t="s">
        <v>19</v>
      </c>
      <c r="G46" s="181"/>
      <c r="H46" s="182"/>
      <c r="I46" s="183"/>
      <c r="J46" s="181"/>
      <c r="K46" s="182"/>
      <c r="L46" s="183"/>
      <c r="M46" s="31">
        <v>30</v>
      </c>
      <c r="N46" s="193"/>
      <c r="O46" s="210">
        <v>2</v>
      </c>
      <c r="P46" s="181"/>
      <c r="Q46" s="182"/>
      <c r="R46" s="183"/>
      <c r="S46" s="194"/>
      <c r="T46" s="195"/>
      <c r="U46" s="196"/>
      <c r="V46" s="181"/>
      <c r="W46" s="182"/>
      <c r="X46" s="183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9"/>
      <c r="AR46" s="349"/>
    </row>
    <row r="47" spans="1:44" ht="26.25">
      <c r="A47" s="156">
        <v>39</v>
      </c>
      <c r="B47" s="111" t="s">
        <v>72</v>
      </c>
      <c r="C47" s="145">
        <v>30</v>
      </c>
      <c r="D47" s="131">
        <v>20</v>
      </c>
      <c r="E47" s="214">
        <v>2</v>
      </c>
      <c r="F47" s="146" t="s">
        <v>19</v>
      </c>
      <c r="G47" s="159"/>
      <c r="H47" s="160"/>
      <c r="I47" s="161"/>
      <c r="J47" s="159"/>
      <c r="K47" s="160"/>
      <c r="L47" s="161"/>
      <c r="M47" s="31">
        <v>15</v>
      </c>
      <c r="N47" s="16">
        <v>15</v>
      </c>
      <c r="O47" s="210">
        <v>2</v>
      </c>
      <c r="P47" s="159"/>
      <c r="Q47" s="160"/>
      <c r="R47" s="161"/>
      <c r="S47" s="197"/>
      <c r="T47" s="198"/>
      <c r="U47" s="199"/>
      <c r="V47" s="159"/>
      <c r="W47" s="160"/>
      <c r="X47" s="161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49"/>
    </row>
    <row r="48" spans="1:44">
      <c r="A48" s="156">
        <v>40</v>
      </c>
      <c r="B48" s="111" t="s">
        <v>27</v>
      </c>
      <c r="C48" s="145">
        <v>45</v>
      </c>
      <c r="D48" s="127">
        <v>30</v>
      </c>
      <c r="E48" s="214">
        <v>3</v>
      </c>
      <c r="F48" s="78" t="s">
        <v>19</v>
      </c>
      <c r="G48" s="159"/>
      <c r="H48" s="160"/>
      <c r="I48" s="161"/>
      <c r="J48" s="159"/>
      <c r="K48" s="160"/>
      <c r="L48" s="161"/>
      <c r="M48" s="15">
        <v>30</v>
      </c>
      <c r="N48" s="16">
        <v>15</v>
      </c>
      <c r="O48" s="210">
        <v>3</v>
      </c>
      <c r="P48" s="178"/>
      <c r="Q48" s="179"/>
      <c r="R48" s="180"/>
      <c r="S48" s="197"/>
      <c r="T48" s="198"/>
      <c r="U48" s="199"/>
      <c r="V48" s="159"/>
      <c r="W48" s="160"/>
      <c r="X48" s="161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9"/>
    </row>
    <row r="49" spans="1:44" ht="26.25">
      <c r="A49" s="156">
        <v>41</v>
      </c>
      <c r="B49" s="111" t="s">
        <v>73</v>
      </c>
      <c r="C49" s="145">
        <v>75</v>
      </c>
      <c r="D49" s="131">
        <v>75</v>
      </c>
      <c r="E49" s="214">
        <v>6</v>
      </c>
      <c r="F49" s="88" t="s">
        <v>86</v>
      </c>
      <c r="G49" s="159"/>
      <c r="H49" s="160"/>
      <c r="I49" s="161"/>
      <c r="J49" s="159"/>
      <c r="K49" s="160"/>
      <c r="L49" s="161"/>
      <c r="M49" s="15">
        <v>30</v>
      </c>
      <c r="N49" s="16">
        <v>15</v>
      </c>
      <c r="O49" s="210">
        <v>3</v>
      </c>
      <c r="P49" s="15">
        <v>15</v>
      </c>
      <c r="Q49" s="16">
        <v>15</v>
      </c>
      <c r="R49" s="210">
        <v>3</v>
      </c>
      <c r="S49" s="197"/>
      <c r="T49" s="198"/>
      <c r="U49" s="199"/>
      <c r="V49" s="159"/>
      <c r="W49" s="160"/>
      <c r="X49" s="161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9"/>
    </row>
    <row r="50" spans="1:44">
      <c r="A50" s="156">
        <v>42</v>
      </c>
      <c r="B50" s="111" t="s">
        <v>28</v>
      </c>
      <c r="C50" s="145">
        <v>45</v>
      </c>
      <c r="D50" s="131">
        <v>30</v>
      </c>
      <c r="E50" s="214">
        <v>3</v>
      </c>
      <c r="F50" s="88" t="s">
        <v>19</v>
      </c>
      <c r="G50" s="159"/>
      <c r="H50" s="160"/>
      <c r="I50" s="161"/>
      <c r="J50" s="159"/>
      <c r="K50" s="160"/>
      <c r="L50" s="161"/>
      <c r="M50" s="190"/>
      <c r="N50" s="191"/>
      <c r="O50" s="192"/>
      <c r="P50" s="31">
        <v>30</v>
      </c>
      <c r="Q50" s="290">
        <v>15</v>
      </c>
      <c r="R50" s="210">
        <v>3</v>
      </c>
      <c r="S50" s="200"/>
      <c r="T50" s="201"/>
      <c r="U50" s="202"/>
      <c r="V50" s="159"/>
      <c r="W50" s="160"/>
      <c r="X50" s="161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9"/>
    </row>
    <row r="51" spans="1:44" ht="26.25">
      <c r="A51" s="156">
        <v>43</v>
      </c>
      <c r="B51" s="111" t="s">
        <v>78</v>
      </c>
      <c r="C51" s="145">
        <v>45</v>
      </c>
      <c r="D51" s="131">
        <v>30</v>
      </c>
      <c r="E51" s="214">
        <v>3</v>
      </c>
      <c r="F51" s="78" t="s">
        <v>19</v>
      </c>
      <c r="G51" s="159"/>
      <c r="H51" s="160"/>
      <c r="I51" s="161"/>
      <c r="J51" s="159"/>
      <c r="K51" s="160"/>
      <c r="L51" s="161"/>
      <c r="M51" s="159"/>
      <c r="N51" s="160"/>
      <c r="O51" s="161"/>
      <c r="P51" s="159"/>
      <c r="Q51" s="160"/>
      <c r="R51" s="161"/>
      <c r="S51" s="31">
        <v>30</v>
      </c>
      <c r="T51" s="290">
        <v>15</v>
      </c>
      <c r="U51" s="210">
        <v>3</v>
      </c>
      <c r="V51" s="339"/>
      <c r="W51" s="340"/>
      <c r="X51" s="203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9"/>
    </row>
    <row r="52" spans="1:44" ht="26.25">
      <c r="A52" s="156">
        <v>44</v>
      </c>
      <c r="B52" s="113" t="s">
        <v>94</v>
      </c>
      <c r="C52" s="145">
        <v>75</v>
      </c>
      <c r="D52" s="127">
        <v>50</v>
      </c>
      <c r="E52" s="214">
        <v>5</v>
      </c>
      <c r="F52" s="78" t="s">
        <v>19</v>
      </c>
      <c r="G52" s="159"/>
      <c r="H52" s="160"/>
      <c r="I52" s="161"/>
      <c r="J52" s="159"/>
      <c r="K52" s="160"/>
      <c r="L52" s="161"/>
      <c r="M52" s="159"/>
      <c r="N52" s="160"/>
      <c r="O52" s="161"/>
      <c r="P52" s="159"/>
      <c r="Q52" s="160"/>
      <c r="R52" s="161"/>
      <c r="S52" s="31">
        <v>30</v>
      </c>
      <c r="T52" s="290">
        <v>15</v>
      </c>
      <c r="U52" s="210">
        <v>3</v>
      </c>
      <c r="V52" s="206"/>
      <c r="W52" s="290">
        <v>30</v>
      </c>
      <c r="X52" s="210">
        <v>2</v>
      </c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9"/>
    </row>
    <row r="53" spans="1:44" ht="26.25">
      <c r="A53" s="156">
        <v>45</v>
      </c>
      <c r="B53" s="113" t="s">
        <v>77</v>
      </c>
      <c r="C53" s="145">
        <v>60</v>
      </c>
      <c r="D53" s="127">
        <v>65</v>
      </c>
      <c r="E53" s="214">
        <v>5</v>
      </c>
      <c r="F53" s="78" t="s">
        <v>86</v>
      </c>
      <c r="G53" s="159"/>
      <c r="H53" s="160"/>
      <c r="I53" s="161"/>
      <c r="J53" s="159"/>
      <c r="K53" s="160"/>
      <c r="L53" s="161"/>
      <c r="M53" s="159"/>
      <c r="N53" s="160"/>
      <c r="O53" s="161"/>
      <c r="P53" s="159"/>
      <c r="Q53" s="160"/>
      <c r="R53" s="161"/>
      <c r="S53" s="18">
        <v>15</v>
      </c>
      <c r="T53" s="19">
        <v>15</v>
      </c>
      <c r="U53" s="210">
        <v>2</v>
      </c>
      <c r="V53" s="15">
        <v>15</v>
      </c>
      <c r="W53" s="16">
        <v>15</v>
      </c>
      <c r="X53" s="210">
        <v>3</v>
      </c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9"/>
    </row>
    <row r="54" spans="1:44" ht="26.25">
      <c r="A54" s="156">
        <v>46</v>
      </c>
      <c r="B54" s="111" t="s">
        <v>76</v>
      </c>
      <c r="C54" s="145">
        <v>60</v>
      </c>
      <c r="D54" s="127">
        <v>40</v>
      </c>
      <c r="E54" s="214">
        <v>4</v>
      </c>
      <c r="F54" s="148" t="s">
        <v>19</v>
      </c>
      <c r="G54" s="159"/>
      <c r="H54" s="160"/>
      <c r="I54" s="161"/>
      <c r="J54" s="159"/>
      <c r="K54" s="160"/>
      <c r="L54" s="161"/>
      <c r="M54" s="159"/>
      <c r="N54" s="160"/>
      <c r="O54" s="161"/>
      <c r="P54" s="159"/>
      <c r="Q54" s="160"/>
      <c r="R54" s="161"/>
      <c r="S54" s="15">
        <v>15</v>
      </c>
      <c r="T54" s="290">
        <v>15</v>
      </c>
      <c r="U54" s="210">
        <v>2</v>
      </c>
      <c r="V54" s="15">
        <v>15</v>
      </c>
      <c r="W54" s="290">
        <v>15</v>
      </c>
      <c r="X54" s="210">
        <v>2</v>
      </c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9"/>
      <c r="AR54" s="349"/>
    </row>
    <row r="55" spans="1:44" ht="26.25">
      <c r="A55" s="156">
        <v>47</v>
      </c>
      <c r="B55" s="111" t="s">
        <v>74</v>
      </c>
      <c r="C55" s="145">
        <v>45</v>
      </c>
      <c r="D55" s="131">
        <v>55</v>
      </c>
      <c r="E55" s="214">
        <v>4</v>
      </c>
      <c r="F55" s="147" t="s">
        <v>35</v>
      </c>
      <c r="G55" s="159"/>
      <c r="H55" s="160"/>
      <c r="I55" s="161"/>
      <c r="J55" s="159"/>
      <c r="K55" s="160"/>
      <c r="L55" s="161"/>
      <c r="M55" s="159"/>
      <c r="N55" s="160"/>
      <c r="O55" s="161"/>
      <c r="P55" s="159"/>
      <c r="Q55" s="160"/>
      <c r="R55" s="161"/>
      <c r="S55" s="165"/>
      <c r="T55" s="166"/>
      <c r="U55" s="367"/>
      <c r="V55" s="31">
        <v>30</v>
      </c>
      <c r="W55" s="290">
        <v>15</v>
      </c>
      <c r="X55" s="210">
        <v>4</v>
      </c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9"/>
      <c r="AR55" s="349"/>
    </row>
    <row r="56" spans="1:44">
      <c r="A56" s="156">
        <v>48</v>
      </c>
      <c r="B56" s="111" t="s">
        <v>63</v>
      </c>
      <c r="C56" s="145">
        <v>45</v>
      </c>
      <c r="D56" s="127">
        <v>30</v>
      </c>
      <c r="E56" s="214">
        <v>3</v>
      </c>
      <c r="F56" s="88" t="s">
        <v>19</v>
      </c>
      <c r="G56" s="159"/>
      <c r="H56" s="160"/>
      <c r="I56" s="161"/>
      <c r="J56" s="159"/>
      <c r="K56" s="160"/>
      <c r="L56" s="161"/>
      <c r="M56" s="159"/>
      <c r="N56" s="160"/>
      <c r="O56" s="161"/>
      <c r="P56" s="159"/>
      <c r="Q56" s="160"/>
      <c r="R56" s="161"/>
      <c r="S56" s="172"/>
      <c r="T56" s="173"/>
      <c r="U56" s="177"/>
      <c r="V56" s="31">
        <v>30</v>
      </c>
      <c r="W56" s="290">
        <v>15</v>
      </c>
      <c r="X56" s="210">
        <v>3</v>
      </c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9"/>
      <c r="AR56" s="349"/>
    </row>
    <row r="57" spans="1:44" ht="26.25">
      <c r="A57" s="385">
        <v>49</v>
      </c>
      <c r="B57" s="112" t="s">
        <v>75</v>
      </c>
      <c r="C57" s="145">
        <v>45</v>
      </c>
      <c r="D57" s="131">
        <v>30</v>
      </c>
      <c r="E57" s="214">
        <v>3</v>
      </c>
      <c r="F57" s="148" t="s">
        <v>19</v>
      </c>
      <c r="G57" s="159"/>
      <c r="H57" s="160"/>
      <c r="I57" s="161"/>
      <c r="J57" s="159"/>
      <c r="K57" s="160"/>
      <c r="L57" s="161"/>
      <c r="M57" s="159"/>
      <c r="N57" s="160"/>
      <c r="O57" s="161"/>
      <c r="P57" s="159"/>
      <c r="Q57" s="160"/>
      <c r="R57" s="161"/>
      <c r="S57" s="186"/>
      <c r="T57" s="187"/>
      <c r="U57" s="188"/>
      <c r="V57" s="31">
        <v>30</v>
      </c>
      <c r="W57" s="290">
        <v>15</v>
      </c>
      <c r="X57" s="210">
        <v>3</v>
      </c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9"/>
      <c r="AP57" s="349"/>
      <c r="AQ57" s="349"/>
      <c r="AR57" s="349"/>
    </row>
    <row r="58" spans="1:44" ht="31.25" customHeight="1" thickBot="1">
      <c r="A58" s="358">
        <v>50</v>
      </c>
      <c r="B58" s="114" t="s">
        <v>20</v>
      </c>
      <c r="C58" s="145">
        <v>120</v>
      </c>
      <c r="D58" s="132">
        <v>180</v>
      </c>
      <c r="E58" s="341">
        <v>12</v>
      </c>
      <c r="F58" s="78" t="s">
        <v>19</v>
      </c>
      <c r="G58" s="162"/>
      <c r="H58" s="163"/>
      <c r="I58" s="164"/>
      <c r="J58" s="162"/>
      <c r="K58" s="163"/>
      <c r="L58" s="164"/>
      <c r="M58" s="162"/>
      <c r="N58" s="163"/>
      <c r="O58" s="164"/>
      <c r="P58" s="162"/>
      <c r="Q58" s="163"/>
      <c r="R58" s="164"/>
      <c r="S58" s="207"/>
      <c r="T58" s="16">
        <v>60</v>
      </c>
      <c r="U58" s="210">
        <v>5</v>
      </c>
      <c r="V58" s="204"/>
      <c r="W58" s="16">
        <v>60</v>
      </c>
      <c r="X58" s="210">
        <v>7</v>
      </c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9"/>
      <c r="AR58" s="349"/>
    </row>
    <row r="59" spans="1:44" ht="13.5" thickBot="1">
      <c r="A59" s="27" t="s">
        <v>18</v>
      </c>
      <c r="B59" s="28" t="s">
        <v>11</v>
      </c>
      <c r="C59" s="28" t="s">
        <v>121</v>
      </c>
      <c r="D59" s="29">
        <v>180</v>
      </c>
      <c r="E59" s="23">
        <v>6</v>
      </c>
      <c r="F59" s="105" t="s">
        <v>19</v>
      </c>
      <c r="G59" s="24"/>
      <c r="H59" s="24"/>
      <c r="I59" s="23"/>
      <c r="J59" s="24"/>
      <c r="K59" s="24"/>
      <c r="L59" s="23"/>
      <c r="M59" s="24"/>
      <c r="N59" s="24"/>
      <c r="O59" s="23"/>
      <c r="P59" s="24"/>
      <c r="Q59" s="24"/>
      <c r="R59" s="25"/>
      <c r="S59" s="24"/>
      <c r="T59" s="24"/>
      <c r="U59" s="23"/>
      <c r="V59" s="24"/>
      <c r="W59" s="24"/>
      <c r="X59" s="25">
        <v>6</v>
      </c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9"/>
      <c r="AR59" s="349"/>
    </row>
    <row r="60" spans="1:44" ht="13.5" thickBot="1">
      <c r="A60" s="379"/>
      <c r="B60" s="450" t="s">
        <v>15</v>
      </c>
      <c r="C60" s="439">
        <f>SUM(C$6,C$13,C45)</f>
        <v>2415</v>
      </c>
      <c r="D60" s="461">
        <f>SUM(D$6,D$13,D45,D59)</f>
        <v>2140</v>
      </c>
      <c r="E60" s="443">
        <f>SUM(I60,L60,O60,R60,U60,X60)</f>
        <v>180</v>
      </c>
      <c r="F60" s="445" t="s">
        <v>116</v>
      </c>
      <c r="G60" s="104">
        <f>SUM(G6,G13,G45)</f>
        <v>195</v>
      </c>
      <c r="H60" s="33">
        <f>SUM(H13,H45,H6)</f>
        <v>225</v>
      </c>
      <c r="I60" s="219">
        <f>SUM(I45,I$13,I$6)</f>
        <v>30</v>
      </c>
      <c r="J60" s="106">
        <f>SUM(J45,J13,J6)</f>
        <v>225</v>
      </c>
      <c r="K60" s="34">
        <f>SUM(K45,K13,K6)</f>
        <v>195</v>
      </c>
      <c r="L60" s="218">
        <f>SUM(L45,L$13,L$6,L59)</f>
        <v>30</v>
      </c>
      <c r="M60" s="104">
        <f>SUM(M45,M13,M6)</f>
        <v>285</v>
      </c>
      <c r="N60" s="33">
        <f>SUM(N45,N13,N6)</f>
        <v>180</v>
      </c>
      <c r="O60" s="219">
        <f>SUM(O45,O$13,O$6,O59)</f>
        <v>30</v>
      </c>
      <c r="P60" s="107">
        <f>SUM(P45,P13,P6)</f>
        <v>195</v>
      </c>
      <c r="Q60" s="33">
        <f>SUM(Q45,Q13,Q6)</f>
        <v>210</v>
      </c>
      <c r="R60" s="218">
        <f>SUM(R45,R$13,R$6,R59)</f>
        <v>30</v>
      </c>
      <c r="S60" s="104">
        <f>SUM(S45,S13,S6)</f>
        <v>225</v>
      </c>
      <c r="T60" s="33">
        <f>SUM(T45,T13,T6)</f>
        <v>195</v>
      </c>
      <c r="U60" s="219">
        <f>SUM(U45,U13,U6)</f>
        <v>30</v>
      </c>
      <c r="V60" s="107">
        <f>SUM(V45,V13,V6)</f>
        <v>120</v>
      </c>
      <c r="W60" s="33">
        <f>SUM(W45,W13,W6)</f>
        <v>165</v>
      </c>
      <c r="X60" s="218">
        <f>SUM(X45,X$13,X$6,X59)</f>
        <v>30</v>
      </c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9"/>
      <c r="AR60" s="349"/>
    </row>
    <row r="61" spans="1:44" ht="26.65" thickBot="1">
      <c r="A61" s="82"/>
      <c r="B61" s="451"/>
      <c r="C61" s="440"/>
      <c r="D61" s="462"/>
      <c r="E61" s="444"/>
      <c r="F61" s="446"/>
      <c r="G61" s="453">
        <f>SUM(G60:H60)</f>
        <v>420</v>
      </c>
      <c r="H61" s="454"/>
      <c r="I61" s="337" t="s">
        <v>109</v>
      </c>
      <c r="J61" s="456">
        <f>G61</f>
        <v>420</v>
      </c>
      <c r="K61" s="457"/>
      <c r="L61" s="337" t="s">
        <v>109</v>
      </c>
      <c r="M61" s="455">
        <f>SUM(M60:N60)</f>
        <v>465</v>
      </c>
      <c r="N61" s="454"/>
      <c r="O61" s="337" t="s">
        <v>110</v>
      </c>
      <c r="P61" s="455">
        <f>SUM(P60:Q60)</f>
        <v>405</v>
      </c>
      <c r="Q61" s="454"/>
      <c r="R61" s="337" t="s">
        <v>112</v>
      </c>
      <c r="S61" s="432">
        <f>SUM(S60:T60)</f>
        <v>420</v>
      </c>
      <c r="T61" s="433"/>
      <c r="U61" s="28" t="s">
        <v>113</v>
      </c>
      <c r="V61" s="432">
        <f>SUM(V60:W60)</f>
        <v>285</v>
      </c>
      <c r="W61" s="433"/>
      <c r="X61" s="28" t="s">
        <v>115</v>
      </c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9"/>
      <c r="AR61" s="349"/>
    </row>
    <row r="62" spans="1:44" ht="16.25" customHeight="1" thickBot="1">
      <c r="A62" s="380"/>
      <c r="B62" s="452"/>
      <c r="C62" s="434">
        <f>SUM(C60:D60)</f>
        <v>4555</v>
      </c>
      <c r="D62" s="435"/>
      <c r="E62" s="30"/>
      <c r="F62" s="57"/>
      <c r="G62" s="42"/>
      <c r="H62" s="42"/>
      <c r="I62" s="42"/>
      <c r="J62" s="43"/>
      <c r="K62" s="43"/>
      <c r="L62" s="42"/>
      <c r="M62" s="42"/>
      <c r="N62" s="42"/>
      <c r="O62" s="42"/>
      <c r="P62" s="42"/>
      <c r="Q62" s="42"/>
      <c r="R62" s="42"/>
      <c r="S62" s="436"/>
      <c r="T62" s="436"/>
      <c r="U62" s="436"/>
      <c r="V62" s="436"/>
      <c r="W62" s="436"/>
      <c r="X62" s="447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9"/>
      <c r="AR62" s="349"/>
    </row>
    <row r="63" spans="1:44" ht="22.8" customHeight="1" thickBot="1">
      <c r="A63" s="381"/>
      <c r="B63" s="448"/>
      <c r="C63" s="449"/>
      <c r="D63" s="449"/>
      <c r="E63" s="449"/>
      <c r="F63" s="449"/>
      <c r="G63" s="449"/>
      <c r="H63" s="449"/>
      <c r="I63" s="449"/>
      <c r="J63" s="449"/>
      <c r="K63" s="449"/>
      <c r="L63" s="449"/>
      <c r="M63" s="449"/>
      <c r="N63" s="449"/>
      <c r="O63" s="449"/>
      <c r="P63" s="449"/>
      <c r="Q63" s="449"/>
      <c r="R63" s="449"/>
      <c r="S63" s="436"/>
      <c r="T63" s="436"/>
      <c r="U63" s="436"/>
      <c r="V63" s="436"/>
      <c r="W63" s="436"/>
      <c r="X63" s="447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  <c r="AR63" s="349"/>
    </row>
    <row r="64" spans="1:44" ht="26.65" thickBot="1">
      <c r="A64" s="8" t="s">
        <v>61</v>
      </c>
      <c r="B64" s="9" t="s">
        <v>128</v>
      </c>
      <c r="C64" s="23">
        <f>SUM(C65:C77)</f>
        <v>720</v>
      </c>
      <c r="D64" s="22">
        <f>SUM(D65:D77)</f>
        <v>655</v>
      </c>
      <c r="E64" s="23">
        <f>SUM(E65:E77)</f>
        <v>55</v>
      </c>
      <c r="F64" s="24"/>
      <c r="G64" s="24">
        <f>SUM(G66:G77)</f>
        <v>0</v>
      </c>
      <c r="H64" s="24">
        <f>SUM(H66:H77)</f>
        <v>0</v>
      </c>
      <c r="I64" s="23">
        <f>SUM(I68:I77)</f>
        <v>0</v>
      </c>
      <c r="J64" s="24">
        <f>SUM(J66:J77)</f>
        <v>0</v>
      </c>
      <c r="K64" s="24">
        <f>SUM(K66:K77)</f>
        <v>0</v>
      </c>
      <c r="L64" s="23">
        <f>SUM(L66:L77)</f>
        <v>0</v>
      </c>
      <c r="M64" s="24">
        <f t="shared" ref="M64:X64" si="3">SUM(M65:M77)</f>
        <v>60</v>
      </c>
      <c r="N64" s="24">
        <f t="shared" si="3"/>
        <v>75</v>
      </c>
      <c r="O64" s="23">
        <f t="shared" si="3"/>
        <v>10</v>
      </c>
      <c r="P64" s="24">
        <f t="shared" si="3"/>
        <v>30</v>
      </c>
      <c r="Q64" s="24">
        <f t="shared" si="3"/>
        <v>45</v>
      </c>
      <c r="R64" s="25">
        <f t="shared" si="3"/>
        <v>6</v>
      </c>
      <c r="S64" s="29">
        <f t="shared" si="3"/>
        <v>90</v>
      </c>
      <c r="T64" s="24">
        <f t="shared" si="3"/>
        <v>120</v>
      </c>
      <c r="U64" s="23">
        <f t="shared" si="3"/>
        <v>15</v>
      </c>
      <c r="V64" s="24">
        <f t="shared" si="3"/>
        <v>135</v>
      </c>
      <c r="W64" s="24">
        <f t="shared" si="3"/>
        <v>165</v>
      </c>
      <c r="X64" s="25">
        <f t="shared" si="3"/>
        <v>24</v>
      </c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9"/>
      <c r="AP64" s="349"/>
      <c r="AQ64" s="349"/>
      <c r="AR64" s="349"/>
    </row>
    <row r="65" spans="1:44">
      <c r="A65" s="156">
        <v>38</v>
      </c>
      <c r="B65" s="152" t="s">
        <v>97</v>
      </c>
      <c r="C65" s="72">
        <v>45</v>
      </c>
      <c r="D65" s="130">
        <v>55</v>
      </c>
      <c r="E65" s="213">
        <v>4</v>
      </c>
      <c r="F65" s="147" t="s">
        <v>35</v>
      </c>
      <c r="G65" s="159"/>
      <c r="H65" s="160"/>
      <c r="I65" s="161"/>
      <c r="J65" s="159"/>
      <c r="K65" s="160"/>
      <c r="L65" s="161"/>
      <c r="M65" s="15">
        <v>15</v>
      </c>
      <c r="N65" s="16">
        <v>30</v>
      </c>
      <c r="O65" s="210">
        <v>4</v>
      </c>
      <c r="P65" s="184"/>
      <c r="Q65" s="185"/>
      <c r="R65" s="185"/>
      <c r="S65" s="181"/>
      <c r="T65" s="182"/>
      <c r="U65" s="183"/>
      <c r="V65" s="181"/>
      <c r="W65" s="182"/>
      <c r="X65" s="183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9"/>
      <c r="AR65" s="349"/>
    </row>
    <row r="66" spans="1:44">
      <c r="A66" s="156">
        <v>39</v>
      </c>
      <c r="B66" s="153" t="s">
        <v>60</v>
      </c>
      <c r="C66" s="72">
        <v>45</v>
      </c>
      <c r="D66" s="127">
        <v>30</v>
      </c>
      <c r="E66" s="214">
        <v>3</v>
      </c>
      <c r="F66" s="148" t="s">
        <v>19</v>
      </c>
      <c r="G66" s="159"/>
      <c r="H66" s="160"/>
      <c r="I66" s="161"/>
      <c r="J66" s="159"/>
      <c r="K66" s="160"/>
      <c r="L66" s="161"/>
      <c r="M66" s="15">
        <v>15</v>
      </c>
      <c r="N66" s="16">
        <v>30</v>
      </c>
      <c r="O66" s="210">
        <v>3</v>
      </c>
      <c r="P66" s="186"/>
      <c r="Q66" s="187"/>
      <c r="R66" s="187"/>
      <c r="S66" s="159"/>
      <c r="T66" s="160"/>
      <c r="U66" s="161"/>
      <c r="V66" s="159"/>
      <c r="W66" s="160"/>
      <c r="X66" s="161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9"/>
      <c r="AR66" s="349"/>
    </row>
    <row r="67" spans="1:44">
      <c r="A67" s="156">
        <v>40</v>
      </c>
      <c r="B67" s="108" t="s">
        <v>95</v>
      </c>
      <c r="C67" s="72">
        <v>75</v>
      </c>
      <c r="D67" s="127">
        <v>75</v>
      </c>
      <c r="E67" s="214">
        <v>6</v>
      </c>
      <c r="F67" s="147" t="s">
        <v>92</v>
      </c>
      <c r="G67" s="159"/>
      <c r="H67" s="160"/>
      <c r="I67" s="161"/>
      <c r="J67" s="159"/>
      <c r="K67" s="160"/>
      <c r="L67" s="161"/>
      <c r="M67" s="359">
        <v>30</v>
      </c>
      <c r="N67" s="290">
        <v>15</v>
      </c>
      <c r="O67" s="210">
        <v>3</v>
      </c>
      <c r="P67" s="359">
        <v>15</v>
      </c>
      <c r="Q67" s="290">
        <v>15</v>
      </c>
      <c r="R67" s="212">
        <v>3</v>
      </c>
      <c r="S67" s="159"/>
      <c r="T67" s="160"/>
      <c r="U67" s="161"/>
      <c r="V67" s="159"/>
      <c r="W67" s="160"/>
      <c r="X67" s="161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49"/>
      <c r="AM67" s="349"/>
      <c r="AN67" s="349"/>
      <c r="AO67" s="349"/>
      <c r="AP67" s="349"/>
      <c r="AQ67" s="349"/>
      <c r="AR67" s="349"/>
    </row>
    <row r="68" spans="1:44">
      <c r="A68" s="156">
        <v>41</v>
      </c>
      <c r="B68" s="153" t="s">
        <v>58</v>
      </c>
      <c r="C68" s="72">
        <v>45</v>
      </c>
      <c r="D68" s="131">
        <v>30</v>
      </c>
      <c r="E68" s="214">
        <v>3</v>
      </c>
      <c r="F68" s="78" t="s">
        <v>19</v>
      </c>
      <c r="G68" s="159"/>
      <c r="H68" s="160"/>
      <c r="I68" s="161"/>
      <c r="J68" s="159"/>
      <c r="K68" s="160"/>
      <c r="L68" s="161"/>
      <c r="M68" s="165"/>
      <c r="N68" s="166"/>
      <c r="O68" s="167"/>
      <c r="P68" s="15">
        <v>15</v>
      </c>
      <c r="Q68" s="16">
        <v>30</v>
      </c>
      <c r="R68" s="212">
        <v>3</v>
      </c>
      <c r="S68" s="159"/>
      <c r="T68" s="160"/>
      <c r="U68" s="161"/>
      <c r="V68" s="159"/>
      <c r="W68" s="160"/>
      <c r="X68" s="161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49"/>
      <c r="AN68" s="349"/>
      <c r="AO68" s="349"/>
      <c r="AP68" s="349"/>
      <c r="AQ68" s="349"/>
      <c r="AR68" s="349"/>
    </row>
    <row r="69" spans="1:44">
      <c r="A69" s="156">
        <v>42</v>
      </c>
      <c r="B69" s="153" t="s">
        <v>57</v>
      </c>
      <c r="C69" s="145">
        <v>45</v>
      </c>
      <c r="D69" s="131">
        <v>55</v>
      </c>
      <c r="E69" s="214">
        <v>4</v>
      </c>
      <c r="F69" s="147" t="s">
        <v>35</v>
      </c>
      <c r="G69" s="159"/>
      <c r="H69" s="160"/>
      <c r="I69" s="161"/>
      <c r="J69" s="159"/>
      <c r="K69" s="160"/>
      <c r="L69" s="161"/>
      <c r="M69" s="159"/>
      <c r="N69" s="160"/>
      <c r="O69" s="161"/>
      <c r="P69" s="168"/>
      <c r="Q69" s="169"/>
      <c r="R69" s="169"/>
      <c r="S69" s="31">
        <v>30</v>
      </c>
      <c r="T69" s="290">
        <v>15</v>
      </c>
      <c r="U69" s="210">
        <v>4</v>
      </c>
      <c r="V69" s="159"/>
      <c r="W69" s="160"/>
      <c r="X69" s="161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349"/>
    </row>
    <row r="70" spans="1:44">
      <c r="A70" s="156">
        <v>43</v>
      </c>
      <c r="B70" s="153" t="s">
        <v>54</v>
      </c>
      <c r="C70" s="145">
        <v>60</v>
      </c>
      <c r="D70" s="127">
        <v>40</v>
      </c>
      <c r="E70" s="214">
        <v>4</v>
      </c>
      <c r="F70" s="78" t="s">
        <v>19</v>
      </c>
      <c r="G70" s="159"/>
      <c r="H70" s="160"/>
      <c r="I70" s="161"/>
      <c r="J70" s="159"/>
      <c r="K70" s="160"/>
      <c r="L70" s="161"/>
      <c r="M70" s="159"/>
      <c r="N70" s="160"/>
      <c r="O70" s="161"/>
      <c r="P70" s="170"/>
      <c r="Q70" s="171"/>
      <c r="R70" s="171"/>
      <c r="S70" s="15">
        <v>30</v>
      </c>
      <c r="T70" s="290">
        <v>30</v>
      </c>
      <c r="U70" s="210">
        <v>4</v>
      </c>
      <c r="V70" s="189"/>
      <c r="W70" s="173"/>
      <c r="X70" s="177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9"/>
      <c r="AR70" s="349"/>
    </row>
    <row r="71" spans="1:44">
      <c r="A71" s="156">
        <v>44</v>
      </c>
      <c r="B71" s="153" t="s">
        <v>53</v>
      </c>
      <c r="C71" s="145">
        <v>75</v>
      </c>
      <c r="D71" s="127">
        <v>50</v>
      </c>
      <c r="E71" s="214">
        <v>5</v>
      </c>
      <c r="F71" s="78" t="s">
        <v>19</v>
      </c>
      <c r="G71" s="159"/>
      <c r="H71" s="160"/>
      <c r="I71" s="161"/>
      <c r="J71" s="159"/>
      <c r="K71" s="160"/>
      <c r="L71" s="161"/>
      <c r="M71" s="159"/>
      <c r="N71" s="160"/>
      <c r="O71" s="161"/>
      <c r="P71" s="170"/>
      <c r="Q71" s="171"/>
      <c r="R71" s="171"/>
      <c r="S71" s="15">
        <v>30</v>
      </c>
      <c r="T71" s="16">
        <v>15</v>
      </c>
      <c r="U71" s="210">
        <v>2</v>
      </c>
      <c r="V71" s="15">
        <v>15</v>
      </c>
      <c r="W71" s="290">
        <v>15</v>
      </c>
      <c r="X71" s="210">
        <v>3</v>
      </c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349"/>
      <c r="AO71" s="349"/>
      <c r="AP71" s="349"/>
      <c r="AQ71" s="349"/>
      <c r="AR71" s="349"/>
    </row>
    <row r="72" spans="1:44">
      <c r="A72" s="156">
        <v>45</v>
      </c>
      <c r="B72" s="108" t="s">
        <v>96</v>
      </c>
      <c r="C72" s="145">
        <v>45</v>
      </c>
      <c r="D72" s="127">
        <v>30</v>
      </c>
      <c r="E72" s="214">
        <v>3</v>
      </c>
      <c r="F72" s="78" t="s">
        <v>19</v>
      </c>
      <c r="G72" s="159"/>
      <c r="H72" s="160"/>
      <c r="I72" s="161"/>
      <c r="J72" s="159"/>
      <c r="K72" s="160"/>
      <c r="L72" s="161"/>
      <c r="M72" s="159"/>
      <c r="N72" s="160"/>
      <c r="O72" s="161"/>
      <c r="P72" s="170"/>
      <c r="Q72" s="171"/>
      <c r="R72" s="171"/>
      <c r="S72" s="165"/>
      <c r="T72" s="166"/>
      <c r="U72" s="367"/>
      <c r="V72" s="15">
        <v>30</v>
      </c>
      <c r="W72" s="290">
        <v>15</v>
      </c>
      <c r="X72" s="210">
        <v>3</v>
      </c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349"/>
      <c r="AO72" s="349"/>
      <c r="AP72" s="349"/>
      <c r="AQ72" s="349"/>
      <c r="AR72" s="349"/>
    </row>
    <row r="73" spans="1:44">
      <c r="A73" s="156">
        <v>46</v>
      </c>
      <c r="B73" s="108" t="s">
        <v>124</v>
      </c>
      <c r="C73" s="145">
        <v>45</v>
      </c>
      <c r="D73" s="127">
        <v>30</v>
      </c>
      <c r="E73" s="214">
        <v>3</v>
      </c>
      <c r="F73" s="148" t="s">
        <v>19</v>
      </c>
      <c r="G73" s="159"/>
      <c r="H73" s="160"/>
      <c r="I73" s="161"/>
      <c r="J73" s="159"/>
      <c r="K73" s="160"/>
      <c r="L73" s="161"/>
      <c r="M73" s="159"/>
      <c r="N73" s="160"/>
      <c r="O73" s="161"/>
      <c r="P73" s="170"/>
      <c r="Q73" s="171"/>
      <c r="R73" s="171"/>
      <c r="S73" s="172"/>
      <c r="T73" s="173"/>
      <c r="U73" s="177"/>
      <c r="V73" s="15">
        <v>15</v>
      </c>
      <c r="W73" s="16">
        <v>30</v>
      </c>
      <c r="X73" s="210">
        <v>3</v>
      </c>
      <c r="Y73" s="349"/>
      <c r="Z73" s="349"/>
      <c r="AA73" s="349"/>
      <c r="AB73" s="349"/>
      <c r="AC73" s="349"/>
      <c r="AD73" s="349"/>
      <c r="AE73" s="349"/>
      <c r="AF73" s="349"/>
      <c r="AG73" s="349"/>
      <c r="AH73" s="349"/>
      <c r="AI73" s="349"/>
      <c r="AJ73" s="349"/>
      <c r="AK73" s="349"/>
      <c r="AL73" s="349"/>
      <c r="AM73" s="349"/>
      <c r="AN73" s="349"/>
      <c r="AO73" s="349"/>
      <c r="AP73" s="349"/>
      <c r="AQ73" s="349"/>
      <c r="AR73" s="349"/>
    </row>
    <row r="74" spans="1:44">
      <c r="A74" s="156">
        <v>47</v>
      </c>
      <c r="B74" s="153" t="s">
        <v>56</v>
      </c>
      <c r="C74" s="145">
        <v>45</v>
      </c>
      <c r="D74" s="127">
        <v>30</v>
      </c>
      <c r="E74" s="214">
        <v>3</v>
      </c>
      <c r="F74" s="78" t="s">
        <v>19</v>
      </c>
      <c r="G74" s="159"/>
      <c r="H74" s="160"/>
      <c r="I74" s="161"/>
      <c r="J74" s="159"/>
      <c r="K74" s="160"/>
      <c r="L74" s="161"/>
      <c r="M74" s="159"/>
      <c r="N74" s="160"/>
      <c r="O74" s="161"/>
      <c r="P74" s="170"/>
      <c r="Q74" s="171"/>
      <c r="R74" s="171"/>
      <c r="S74" s="159"/>
      <c r="T74" s="160"/>
      <c r="U74" s="161"/>
      <c r="V74" s="15">
        <v>30</v>
      </c>
      <c r="W74" s="290">
        <v>15</v>
      </c>
      <c r="X74" s="210">
        <v>3</v>
      </c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  <c r="AJ74" s="349"/>
      <c r="AK74" s="349"/>
      <c r="AL74" s="349"/>
      <c r="AM74" s="349"/>
      <c r="AN74" s="349"/>
      <c r="AO74" s="349"/>
      <c r="AP74" s="349"/>
      <c r="AQ74" s="349"/>
      <c r="AR74" s="349"/>
    </row>
    <row r="75" spans="1:44">
      <c r="A75" s="156">
        <v>48</v>
      </c>
      <c r="B75" s="108" t="s">
        <v>98</v>
      </c>
      <c r="C75" s="145">
        <v>45</v>
      </c>
      <c r="D75" s="131">
        <v>30</v>
      </c>
      <c r="E75" s="214">
        <v>3</v>
      </c>
      <c r="F75" s="78" t="s">
        <v>19</v>
      </c>
      <c r="G75" s="159"/>
      <c r="H75" s="160"/>
      <c r="I75" s="161"/>
      <c r="J75" s="159"/>
      <c r="K75" s="160"/>
      <c r="L75" s="161"/>
      <c r="M75" s="159"/>
      <c r="N75" s="160"/>
      <c r="O75" s="161"/>
      <c r="P75" s="172"/>
      <c r="Q75" s="173"/>
      <c r="R75" s="174"/>
      <c r="S75" s="172"/>
      <c r="T75" s="173"/>
      <c r="U75" s="177"/>
      <c r="V75" s="15">
        <v>30</v>
      </c>
      <c r="W75" s="290">
        <v>15</v>
      </c>
      <c r="X75" s="210">
        <v>3</v>
      </c>
      <c r="Y75" s="349"/>
      <c r="Z75" s="349"/>
      <c r="AA75" s="349"/>
      <c r="AB75" s="349"/>
      <c r="AC75" s="349"/>
      <c r="AD75" s="349"/>
      <c r="AE75" s="349"/>
      <c r="AF75" s="349"/>
      <c r="AG75" s="349"/>
      <c r="AH75" s="349"/>
      <c r="AI75" s="349"/>
      <c r="AJ75" s="349"/>
      <c r="AK75" s="349"/>
      <c r="AL75" s="349"/>
      <c r="AM75" s="349"/>
      <c r="AN75" s="349"/>
      <c r="AO75" s="349"/>
      <c r="AP75" s="349"/>
      <c r="AQ75" s="349"/>
      <c r="AR75" s="349"/>
    </row>
    <row r="76" spans="1:44">
      <c r="A76" s="385">
        <v>49</v>
      </c>
      <c r="B76" s="108" t="s">
        <v>55</v>
      </c>
      <c r="C76" s="145">
        <v>30</v>
      </c>
      <c r="D76" s="131">
        <v>20</v>
      </c>
      <c r="E76" s="214">
        <v>2</v>
      </c>
      <c r="F76" s="78" t="s">
        <v>19</v>
      </c>
      <c r="G76" s="159"/>
      <c r="H76" s="160"/>
      <c r="I76" s="161"/>
      <c r="J76" s="159"/>
      <c r="K76" s="160"/>
      <c r="L76" s="161"/>
      <c r="M76" s="159"/>
      <c r="N76" s="160"/>
      <c r="O76" s="161"/>
      <c r="P76" s="170"/>
      <c r="Q76" s="171"/>
      <c r="R76" s="171"/>
      <c r="S76" s="159"/>
      <c r="T76" s="179"/>
      <c r="U76" s="180"/>
      <c r="V76" s="15">
        <v>15</v>
      </c>
      <c r="W76" s="290">
        <v>15</v>
      </c>
      <c r="X76" s="210">
        <v>2</v>
      </c>
      <c r="Y76" s="349"/>
      <c r="Z76" s="349"/>
      <c r="AA76" s="349"/>
      <c r="AB76" s="349"/>
      <c r="AC76" s="349"/>
      <c r="AD76" s="349"/>
      <c r="AE76" s="349"/>
      <c r="AF76" s="349"/>
      <c r="AG76" s="349"/>
      <c r="AH76" s="349"/>
      <c r="AI76" s="349"/>
      <c r="AJ76" s="349"/>
      <c r="AK76" s="349"/>
      <c r="AL76" s="349"/>
      <c r="AM76" s="349"/>
      <c r="AN76" s="349"/>
      <c r="AO76" s="349"/>
      <c r="AP76" s="349"/>
      <c r="AQ76" s="349"/>
      <c r="AR76" s="349"/>
    </row>
    <row r="77" spans="1:44" s="3" customFormat="1" ht="33" customHeight="1" thickBot="1">
      <c r="A77" s="358">
        <v>50</v>
      </c>
      <c r="B77" s="109" t="s">
        <v>20</v>
      </c>
      <c r="C77" s="145">
        <v>120</v>
      </c>
      <c r="D77" s="132">
        <v>180</v>
      </c>
      <c r="E77" s="341">
        <v>12</v>
      </c>
      <c r="F77" s="78" t="s">
        <v>19</v>
      </c>
      <c r="G77" s="162"/>
      <c r="H77" s="163"/>
      <c r="I77" s="164"/>
      <c r="J77" s="162"/>
      <c r="K77" s="163"/>
      <c r="L77" s="164"/>
      <c r="M77" s="162"/>
      <c r="N77" s="163"/>
      <c r="O77" s="164"/>
      <c r="P77" s="175"/>
      <c r="Q77" s="176"/>
      <c r="R77" s="176"/>
      <c r="S77" s="207"/>
      <c r="T77" s="151">
        <v>60</v>
      </c>
      <c r="U77" s="215">
        <v>5</v>
      </c>
      <c r="V77" s="207"/>
      <c r="W77" s="290">
        <v>60</v>
      </c>
      <c r="X77" s="210">
        <v>7</v>
      </c>
      <c r="Y77" s="350"/>
      <c r="Z77" s="350"/>
      <c r="AA77" s="350"/>
      <c r="AB77" s="371"/>
      <c r="AC77" s="371"/>
      <c r="AD77" s="371"/>
      <c r="AE77" s="371"/>
      <c r="AF77" s="371"/>
      <c r="AG77" s="371"/>
      <c r="AH77" s="371"/>
      <c r="AI77" s="371"/>
      <c r="AJ77" s="371"/>
      <c r="AK77" s="371"/>
      <c r="AL77" s="371"/>
      <c r="AM77" s="371"/>
      <c r="AN77" s="371"/>
      <c r="AO77" s="371"/>
      <c r="AP77" s="371"/>
      <c r="AQ77" s="371"/>
      <c r="AR77" s="371"/>
    </row>
    <row r="78" spans="1:44" s="3" customFormat="1" ht="13.5" thickBot="1">
      <c r="A78" s="27" t="s">
        <v>18</v>
      </c>
      <c r="B78" s="28" t="s">
        <v>11</v>
      </c>
      <c r="C78" s="28" t="s">
        <v>121</v>
      </c>
      <c r="D78" s="29">
        <v>180</v>
      </c>
      <c r="E78" s="23">
        <v>6</v>
      </c>
      <c r="F78" s="23" t="s">
        <v>19</v>
      </c>
      <c r="G78" s="24"/>
      <c r="H78" s="24"/>
      <c r="I78" s="23"/>
      <c r="J78" s="24"/>
      <c r="K78" s="24"/>
      <c r="L78" s="23"/>
      <c r="M78" s="24"/>
      <c r="N78" s="24"/>
      <c r="O78" s="23"/>
      <c r="P78" s="24"/>
      <c r="Q78" s="24"/>
      <c r="R78" s="25"/>
      <c r="S78" s="24"/>
      <c r="T78" s="24"/>
      <c r="U78" s="23"/>
      <c r="V78" s="24"/>
      <c r="W78" s="24"/>
      <c r="X78" s="25">
        <v>6</v>
      </c>
      <c r="Y78" s="350"/>
      <c r="Z78" s="350"/>
      <c r="AA78" s="350"/>
      <c r="AB78" s="371"/>
      <c r="AC78" s="371"/>
      <c r="AD78" s="371"/>
      <c r="AE78" s="371"/>
      <c r="AF78" s="371"/>
      <c r="AG78" s="371"/>
      <c r="AH78" s="371"/>
      <c r="AI78" s="371"/>
      <c r="AJ78" s="371"/>
      <c r="AK78" s="371"/>
      <c r="AL78" s="371"/>
      <c r="AM78" s="371"/>
      <c r="AN78" s="371"/>
      <c r="AO78" s="371"/>
      <c r="AP78" s="371"/>
      <c r="AQ78" s="371"/>
      <c r="AR78" s="371"/>
    </row>
    <row r="79" spans="1:44" s="3" customFormat="1" ht="13.5" thickBot="1">
      <c r="A79" s="89"/>
      <c r="B79" s="450" t="s">
        <v>15</v>
      </c>
      <c r="C79" s="439">
        <f>SUM(C6,C13,C64)</f>
        <v>2415</v>
      </c>
      <c r="D79" s="441">
        <f>SUM(D6,D13,D64,D78)</f>
        <v>2140</v>
      </c>
      <c r="E79" s="443">
        <f>SUM(I79,L79,O79,R79,U79,X79)</f>
        <v>180</v>
      </c>
      <c r="F79" s="445" t="s">
        <v>117</v>
      </c>
      <c r="G79" s="107">
        <f>SUM(G$6,G$13,G64)</f>
        <v>195</v>
      </c>
      <c r="H79" s="33">
        <f>SUM(H$6,H$13,H64)</f>
        <v>225</v>
      </c>
      <c r="I79" s="220">
        <f>SUM(I78,I64,I$13,I$6)</f>
        <v>30</v>
      </c>
      <c r="J79" s="33">
        <f>SUM(J$6,J$13,J64)</f>
        <v>225</v>
      </c>
      <c r="K79" s="33">
        <f>SUM(K$6,K$13,K64)</f>
        <v>195</v>
      </c>
      <c r="L79" s="220">
        <f>SUM(L78,L64,L$13,L$6)</f>
        <v>30</v>
      </c>
      <c r="M79" s="33">
        <f>SUM(M$6,M$13,M64)</f>
        <v>240</v>
      </c>
      <c r="N79" s="33">
        <f>SUM(N$6,N$13,N64)</f>
        <v>210</v>
      </c>
      <c r="O79" s="220">
        <f>SUM(O78,O64,O$13,O$6)</f>
        <v>30</v>
      </c>
      <c r="P79" s="33">
        <f>SUM(P$6,P$13,P64)</f>
        <v>180</v>
      </c>
      <c r="Q79" s="33">
        <f>SUM(Q$6,Q$13,Q64)</f>
        <v>225</v>
      </c>
      <c r="R79" s="220">
        <f>SUM(R78,R64,R$13,R$6)</f>
        <v>30</v>
      </c>
      <c r="S79" s="33">
        <f>SUM(S$6,S$13,S64)</f>
        <v>225</v>
      </c>
      <c r="T79" s="33">
        <f>SUM(T$6,T$13,T64)</f>
        <v>195</v>
      </c>
      <c r="U79" s="220">
        <f>SUM(U64,U13,U6)</f>
        <v>30</v>
      </c>
      <c r="V79" s="33">
        <f>SUM(V$6,V$13,V64)</f>
        <v>135</v>
      </c>
      <c r="W79" s="33">
        <f>SUM(W$6,W$13,W64)</f>
        <v>165</v>
      </c>
      <c r="X79" s="218">
        <f>SUM(X78,X64,X$13,X$6)</f>
        <v>30</v>
      </c>
      <c r="Y79" s="350"/>
      <c r="Z79" s="350"/>
      <c r="AA79" s="350"/>
      <c r="AB79" s="371"/>
      <c r="AC79" s="371"/>
      <c r="AD79" s="371"/>
      <c r="AE79" s="371"/>
      <c r="AF79" s="371"/>
      <c r="AG79" s="371"/>
      <c r="AH79" s="371"/>
      <c r="AI79" s="371"/>
      <c r="AJ79" s="371"/>
      <c r="AK79" s="371"/>
      <c r="AL79" s="371"/>
      <c r="AM79" s="371"/>
      <c r="AN79" s="371"/>
      <c r="AO79" s="371"/>
      <c r="AP79" s="371"/>
      <c r="AQ79" s="371"/>
      <c r="AR79" s="371"/>
    </row>
    <row r="80" spans="1:44" s="3" customFormat="1" ht="26.65" thickBot="1">
      <c r="A80" s="90"/>
      <c r="B80" s="451"/>
      <c r="C80" s="440"/>
      <c r="D80" s="442"/>
      <c r="E80" s="444"/>
      <c r="F80" s="446"/>
      <c r="G80" s="432">
        <f>SUM(G79:H79)</f>
        <v>420</v>
      </c>
      <c r="H80" s="433"/>
      <c r="I80" s="28" t="s">
        <v>109</v>
      </c>
      <c r="J80" s="437">
        <f>SUM(J79:K79)</f>
        <v>420</v>
      </c>
      <c r="K80" s="438"/>
      <c r="L80" s="28" t="s">
        <v>109</v>
      </c>
      <c r="M80" s="432">
        <f>SUM(M79:N79)</f>
        <v>450</v>
      </c>
      <c r="N80" s="433"/>
      <c r="O80" s="28" t="s">
        <v>111</v>
      </c>
      <c r="P80" s="432">
        <f>SUM(P79:Q79)</f>
        <v>405</v>
      </c>
      <c r="Q80" s="433"/>
      <c r="R80" s="28" t="s">
        <v>119</v>
      </c>
      <c r="S80" s="432">
        <f>SUM(S79:T79)</f>
        <v>420</v>
      </c>
      <c r="T80" s="433"/>
      <c r="U80" s="28" t="s">
        <v>114</v>
      </c>
      <c r="V80" s="432">
        <f>SUM(V79:W79)</f>
        <v>300</v>
      </c>
      <c r="W80" s="433"/>
      <c r="X80" s="28" t="s">
        <v>106</v>
      </c>
      <c r="Y80" s="350"/>
      <c r="Z80" s="350"/>
      <c r="AA80" s="350"/>
      <c r="AB80" s="371"/>
      <c r="AC80" s="371"/>
      <c r="AD80" s="371"/>
      <c r="AE80" s="371"/>
      <c r="AF80" s="371"/>
      <c r="AG80" s="371"/>
      <c r="AH80" s="371"/>
      <c r="AI80" s="371"/>
      <c r="AJ80" s="371"/>
      <c r="AK80" s="371"/>
      <c r="AL80" s="371"/>
      <c r="AM80" s="371"/>
      <c r="AN80" s="371"/>
      <c r="AO80" s="371"/>
      <c r="AP80" s="371"/>
      <c r="AQ80" s="371"/>
      <c r="AR80" s="371"/>
    </row>
    <row r="81" spans="1:44" s="3" customFormat="1" ht="16.8" customHeight="1" thickBot="1">
      <c r="A81" s="90"/>
      <c r="B81" s="452"/>
      <c r="C81" s="434">
        <f>SUM(C79:D79)</f>
        <v>4555</v>
      </c>
      <c r="D81" s="435"/>
      <c r="E81" s="30"/>
      <c r="F81" s="57"/>
      <c r="G81" s="57"/>
      <c r="H81" s="57"/>
      <c r="I81" s="57"/>
      <c r="J81" s="102"/>
      <c r="K81" s="102"/>
      <c r="L81" s="57"/>
      <c r="M81" s="57"/>
      <c r="N81" s="57"/>
      <c r="O81" s="57"/>
      <c r="P81" s="57"/>
      <c r="Q81" s="57"/>
      <c r="R81" s="57"/>
      <c r="S81" s="436"/>
      <c r="T81" s="436"/>
      <c r="U81" s="436"/>
      <c r="V81" s="436"/>
      <c r="W81" s="436"/>
      <c r="X81" s="436"/>
      <c r="Y81" s="350"/>
      <c r="Z81" s="350"/>
      <c r="AA81" s="350"/>
      <c r="AB81" s="371"/>
      <c r="AC81" s="371"/>
      <c r="AD81" s="371"/>
      <c r="AE81" s="371"/>
      <c r="AF81" s="371"/>
      <c r="AG81" s="371"/>
      <c r="AH81" s="371"/>
      <c r="AI81" s="371"/>
      <c r="AJ81" s="371"/>
      <c r="AK81" s="371"/>
      <c r="AL81" s="371"/>
      <c r="AM81" s="371"/>
      <c r="AN81" s="371"/>
      <c r="AO81" s="371"/>
      <c r="AP81" s="371"/>
      <c r="AQ81" s="371"/>
      <c r="AR81" s="371"/>
    </row>
    <row r="82" spans="1:44" s="3" customFormat="1" ht="19.25" customHeight="1" thickBot="1">
      <c r="A82" s="98"/>
      <c r="B82" s="99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436"/>
      <c r="T82" s="436"/>
      <c r="U82" s="436"/>
      <c r="V82" s="436"/>
      <c r="W82" s="436"/>
      <c r="X82" s="436"/>
      <c r="Y82" s="350"/>
      <c r="Z82" s="350"/>
      <c r="AA82" s="350"/>
      <c r="AB82" s="371"/>
      <c r="AC82" s="371"/>
      <c r="AD82" s="371"/>
      <c r="AE82" s="371"/>
      <c r="AF82" s="371"/>
      <c r="AG82" s="371"/>
      <c r="AH82" s="371"/>
      <c r="AI82" s="371"/>
      <c r="AJ82" s="371"/>
      <c r="AK82" s="371"/>
      <c r="AL82" s="371"/>
      <c r="AM82" s="371"/>
      <c r="AN82" s="371"/>
      <c r="AO82" s="371"/>
      <c r="AP82" s="371"/>
      <c r="AQ82" s="371"/>
      <c r="AR82" s="371"/>
    </row>
    <row r="83" spans="1:44" s="3" customFormat="1">
      <c r="A83" s="96"/>
      <c r="B83" s="100"/>
      <c r="C83" s="463" t="s">
        <v>79</v>
      </c>
      <c r="D83" s="464"/>
      <c r="E83" s="465"/>
      <c r="F83" s="92"/>
      <c r="G83" s="92"/>
      <c r="H83" s="92"/>
      <c r="I83" s="92"/>
      <c r="J83" s="92"/>
      <c r="K83" s="92"/>
      <c r="L83" s="92"/>
      <c r="M83" s="92"/>
      <c r="N83" s="92"/>
      <c r="O83" s="93"/>
      <c r="P83" s="92"/>
      <c r="Q83" s="92"/>
      <c r="R83" s="93"/>
      <c r="S83" s="92"/>
      <c r="T83" s="92"/>
      <c r="U83" s="92"/>
      <c r="V83" s="92"/>
      <c r="W83" s="92"/>
      <c r="X83" s="92"/>
      <c r="Y83" s="350"/>
      <c r="Z83" s="350"/>
      <c r="AA83" s="350"/>
      <c r="AB83" s="349"/>
      <c r="AC83" s="349"/>
      <c r="AD83" s="349"/>
      <c r="AE83" s="349"/>
      <c r="AF83" s="349"/>
      <c r="AG83" s="349"/>
      <c r="AH83" s="349"/>
      <c r="AI83" s="349"/>
      <c r="AJ83" s="349"/>
      <c r="AK83" s="371"/>
      <c r="AL83" s="371"/>
      <c r="AM83" s="371"/>
      <c r="AN83" s="371"/>
      <c r="AO83" s="371"/>
      <c r="AP83" s="371"/>
      <c r="AQ83" s="371"/>
      <c r="AR83" s="371"/>
    </row>
    <row r="84" spans="1:44" s="3" customFormat="1" ht="27" customHeight="1" thickBot="1">
      <c r="A84" s="96"/>
      <c r="B84" s="100"/>
      <c r="C84" s="466" t="s">
        <v>87</v>
      </c>
      <c r="D84" s="467"/>
      <c r="E84" s="468"/>
      <c r="F84" s="92"/>
      <c r="G84" s="92"/>
      <c r="H84" s="92"/>
      <c r="I84" s="92"/>
      <c r="J84" s="92"/>
      <c r="K84" s="92"/>
      <c r="L84" s="92"/>
      <c r="M84" s="92"/>
      <c r="N84" s="92"/>
      <c r="O84" s="93"/>
      <c r="P84" s="92"/>
      <c r="Q84" s="92"/>
      <c r="R84" s="93"/>
      <c r="S84" s="92"/>
      <c r="T84" s="92"/>
      <c r="U84" s="92"/>
      <c r="V84" s="92"/>
      <c r="W84" s="92"/>
      <c r="X84" s="92"/>
      <c r="Y84" s="349"/>
      <c r="Z84" s="349"/>
      <c r="AA84" s="349"/>
      <c r="AB84" s="349"/>
      <c r="AC84" s="349"/>
      <c r="AD84" s="349"/>
      <c r="AE84" s="349"/>
      <c r="AF84" s="349"/>
      <c r="AG84" s="349"/>
      <c r="AH84" s="349"/>
      <c r="AI84" s="349"/>
      <c r="AJ84" s="349"/>
      <c r="AK84" s="371"/>
      <c r="AL84" s="371"/>
      <c r="AM84" s="371"/>
      <c r="AN84" s="371"/>
      <c r="AO84" s="371"/>
      <c r="AP84" s="371"/>
      <c r="AQ84" s="371"/>
      <c r="AR84" s="371"/>
    </row>
    <row r="85" spans="1:44" s="3" customFormat="1" ht="15.6" customHeight="1" thickBot="1">
      <c r="A85" s="96"/>
      <c r="B85" s="100"/>
      <c r="C85" s="142"/>
      <c r="D85" s="142"/>
      <c r="E85" s="142"/>
      <c r="F85" s="92"/>
      <c r="G85" s="92"/>
      <c r="H85" s="92"/>
      <c r="I85" s="92"/>
      <c r="J85" s="92"/>
      <c r="K85" s="92"/>
      <c r="L85" s="92"/>
      <c r="M85" s="92"/>
      <c r="N85" s="92"/>
      <c r="O85" s="93"/>
      <c r="P85" s="92"/>
      <c r="Q85" s="92"/>
      <c r="R85" s="93"/>
      <c r="S85" s="92"/>
      <c r="T85" s="92"/>
      <c r="U85" s="92"/>
      <c r="V85" s="92"/>
      <c r="W85" s="92"/>
      <c r="X85" s="92"/>
      <c r="Y85" s="349"/>
      <c r="Z85" s="349"/>
      <c r="AA85" s="349"/>
      <c r="AB85" s="349"/>
      <c r="AC85" s="349"/>
      <c r="AD85" s="349"/>
      <c r="AE85" s="349"/>
      <c r="AF85" s="349"/>
      <c r="AG85" s="349"/>
      <c r="AH85" s="349"/>
      <c r="AI85" s="349"/>
      <c r="AJ85" s="349"/>
      <c r="AK85" s="371"/>
      <c r="AL85" s="371"/>
      <c r="AM85" s="371"/>
      <c r="AN85" s="371"/>
      <c r="AO85" s="371"/>
      <c r="AP85" s="371"/>
      <c r="AQ85" s="371"/>
      <c r="AR85" s="371"/>
    </row>
    <row r="86" spans="1:44" s="3" customFormat="1" ht="13.5" thickBot="1">
      <c r="A86" s="91"/>
      <c r="B86" s="469" t="s">
        <v>80</v>
      </c>
      <c r="C86" s="470"/>
      <c r="D86" s="470"/>
      <c r="E86" s="470"/>
      <c r="F86" s="470"/>
      <c r="G86" s="471"/>
      <c r="H86" s="92"/>
      <c r="I86" s="92"/>
      <c r="J86" s="92"/>
      <c r="K86" s="92"/>
      <c r="L86" s="92"/>
      <c r="M86" s="92"/>
      <c r="N86" s="92"/>
      <c r="O86" s="93"/>
      <c r="P86" s="92"/>
      <c r="Q86" s="92"/>
      <c r="R86" s="93"/>
      <c r="S86" s="92"/>
      <c r="T86" s="92"/>
      <c r="U86" s="92"/>
      <c r="V86" s="92"/>
      <c r="W86" s="92"/>
      <c r="X86" s="92"/>
      <c r="Y86" s="349"/>
      <c r="Z86" s="349"/>
      <c r="AA86" s="349"/>
      <c r="AB86" s="349"/>
      <c r="AC86" s="349"/>
      <c r="AD86" s="349"/>
      <c r="AE86" s="349"/>
      <c r="AF86" s="349"/>
      <c r="AG86" s="349"/>
      <c r="AH86" s="349"/>
      <c r="AI86" s="349"/>
      <c r="AJ86" s="349"/>
      <c r="AK86" s="371"/>
      <c r="AL86" s="371"/>
      <c r="AM86" s="371"/>
      <c r="AN86" s="371"/>
      <c r="AO86" s="371"/>
      <c r="AP86" s="371"/>
      <c r="AQ86" s="371"/>
      <c r="AR86" s="371"/>
    </row>
    <row r="87" spans="1:44" s="3" customFormat="1" ht="13.5" thickBot="1">
      <c r="A87" s="91"/>
      <c r="B87" s="458" t="s">
        <v>81</v>
      </c>
      <c r="C87" s="458" t="s">
        <v>82</v>
      </c>
      <c r="D87" s="139"/>
      <c r="E87" s="140"/>
      <c r="F87" s="140"/>
      <c r="G87" s="141"/>
      <c r="H87" s="92"/>
      <c r="I87" s="92"/>
      <c r="J87" s="92"/>
      <c r="K87" s="92"/>
      <c r="L87" s="92"/>
      <c r="M87" s="92"/>
      <c r="N87" s="92"/>
      <c r="O87" s="93"/>
      <c r="P87" s="92"/>
      <c r="Q87" s="92"/>
      <c r="R87" s="93"/>
      <c r="S87" s="92"/>
      <c r="T87" s="92"/>
      <c r="U87" s="92"/>
      <c r="V87" s="92"/>
      <c r="W87" s="92"/>
      <c r="X87" s="92"/>
      <c r="Y87" s="349"/>
      <c r="Z87" s="349"/>
      <c r="AA87" s="349"/>
      <c r="AB87" s="349"/>
      <c r="AC87" s="349"/>
      <c r="AD87" s="349"/>
      <c r="AE87" s="349"/>
      <c r="AF87" s="349"/>
      <c r="AG87" s="349"/>
      <c r="AH87" s="349"/>
      <c r="AI87" s="349"/>
      <c r="AJ87" s="349"/>
      <c r="AK87" s="371"/>
      <c r="AL87" s="371"/>
      <c r="AM87" s="371"/>
      <c r="AN87" s="371"/>
      <c r="AO87" s="371"/>
      <c r="AP87" s="371"/>
      <c r="AQ87" s="371"/>
      <c r="AR87" s="371"/>
    </row>
    <row r="88" spans="1:44" s="3" customFormat="1" ht="13.5" thickBot="1">
      <c r="A88" s="91"/>
      <c r="B88" s="459"/>
      <c r="C88" s="460"/>
      <c r="D88" s="139"/>
      <c r="E88" s="140"/>
      <c r="F88" s="140"/>
      <c r="G88" s="141"/>
      <c r="H88" s="92"/>
      <c r="I88" s="92"/>
      <c r="J88" s="92"/>
      <c r="K88" s="92"/>
      <c r="L88" s="92"/>
      <c r="M88" s="92"/>
      <c r="N88" s="92"/>
      <c r="O88" s="93"/>
      <c r="P88" s="92"/>
      <c r="Q88" s="92"/>
      <c r="R88" s="93"/>
      <c r="S88" s="92"/>
      <c r="T88" s="92"/>
      <c r="U88" s="92"/>
      <c r="V88" s="92"/>
      <c r="W88" s="92"/>
      <c r="X88" s="92"/>
      <c r="Y88" s="349"/>
      <c r="Z88" s="349"/>
      <c r="AA88" s="349"/>
      <c r="AB88" s="349"/>
      <c r="AC88" s="349"/>
      <c r="AD88" s="349"/>
      <c r="AE88" s="349"/>
      <c r="AF88" s="349"/>
      <c r="AG88" s="349"/>
      <c r="AH88" s="349"/>
      <c r="AI88" s="349"/>
      <c r="AJ88" s="349"/>
      <c r="AK88" s="371"/>
      <c r="AL88" s="371"/>
      <c r="AM88" s="371"/>
      <c r="AN88" s="371"/>
      <c r="AO88" s="371"/>
      <c r="AP88" s="371"/>
      <c r="AQ88" s="371"/>
      <c r="AR88" s="371"/>
    </row>
    <row r="89" spans="1:44" s="3" customFormat="1" ht="13.5" thickBot="1">
      <c r="A89" s="91"/>
      <c r="B89" s="459"/>
      <c r="C89" s="458" t="s">
        <v>83</v>
      </c>
      <c r="D89" s="139"/>
      <c r="E89" s="140"/>
      <c r="F89" s="140"/>
      <c r="G89" s="141"/>
      <c r="H89" s="92"/>
      <c r="I89" s="92"/>
      <c r="J89" s="92"/>
      <c r="K89" s="92"/>
      <c r="L89" s="92"/>
      <c r="M89" s="92"/>
      <c r="N89" s="92"/>
      <c r="O89" s="93"/>
      <c r="P89" s="92"/>
      <c r="Q89" s="92"/>
      <c r="R89" s="93"/>
      <c r="S89" s="92"/>
      <c r="T89" s="92"/>
      <c r="U89" s="92"/>
      <c r="V89" s="92"/>
      <c r="W89" s="92"/>
      <c r="X89" s="92"/>
      <c r="Y89" s="349"/>
      <c r="Z89" s="349"/>
      <c r="AA89" s="349"/>
      <c r="AB89" s="349"/>
      <c r="AC89" s="349"/>
      <c r="AD89" s="349"/>
      <c r="AE89" s="349"/>
      <c r="AF89" s="349"/>
      <c r="AG89" s="349"/>
      <c r="AH89" s="349"/>
      <c r="AI89" s="349"/>
      <c r="AJ89" s="349"/>
      <c r="AK89" s="371"/>
      <c r="AL89" s="371"/>
      <c r="AM89" s="371"/>
      <c r="AN89" s="371"/>
      <c r="AO89" s="371"/>
      <c r="AP89" s="371"/>
      <c r="AQ89" s="371"/>
      <c r="AR89" s="371"/>
    </row>
    <row r="90" spans="1:44" s="3" customFormat="1" ht="13.5" thickBot="1">
      <c r="A90" s="91"/>
      <c r="B90" s="460"/>
      <c r="C90" s="460"/>
      <c r="D90" s="139"/>
      <c r="E90" s="140"/>
      <c r="F90" s="140"/>
      <c r="G90" s="141"/>
      <c r="H90" s="92"/>
      <c r="I90" s="92"/>
      <c r="J90" s="92"/>
      <c r="K90" s="92"/>
      <c r="L90" s="92"/>
      <c r="M90" s="92"/>
      <c r="N90" s="92"/>
      <c r="O90" s="93"/>
      <c r="P90" s="92"/>
      <c r="Q90" s="92"/>
      <c r="R90" s="93"/>
      <c r="S90" s="92"/>
      <c r="T90" s="92"/>
      <c r="U90" s="92"/>
      <c r="V90" s="92"/>
      <c r="W90" s="92"/>
      <c r="X90" s="92"/>
      <c r="Y90" s="92"/>
      <c r="Z90" s="92"/>
      <c r="AA90" s="349"/>
      <c r="AB90" s="349"/>
      <c r="AC90" s="349"/>
      <c r="AD90" s="349"/>
      <c r="AE90" s="349"/>
      <c r="AF90" s="349"/>
      <c r="AG90" s="349"/>
      <c r="AH90" s="349"/>
      <c r="AI90" s="349"/>
      <c r="AJ90" s="349"/>
      <c r="AK90" s="371"/>
      <c r="AL90" s="371"/>
      <c r="AM90" s="371"/>
      <c r="AN90" s="371"/>
      <c r="AO90" s="371"/>
      <c r="AP90" s="371"/>
      <c r="AQ90" s="371"/>
      <c r="AR90" s="371"/>
    </row>
    <row r="91" spans="1:44" s="3" customFormat="1" ht="13.5" thickBot="1">
      <c r="A91" s="96"/>
      <c r="B91" s="458" t="s">
        <v>84</v>
      </c>
      <c r="C91" s="458" t="s">
        <v>82</v>
      </c>
      <c r="D91" s="139"/>
      <c r="E91" s="140"/>
      <c r="F91" s="140"/>
      <c r="G91" s="141"/>
      <c r="H91" s="92"/>
      <c r="I91" s="92"/>
      <c r="J91" s="92"/>
      <c r="K91" s="92"/>
      <c r="L91" s="92"/>
      <c r="M91" s="92"/>
      <c r="N91" s="92"/>
      <c r="O91" s="93"/>
      <c r="P91" s="92"/>
      <c r="Q91" s="92"/>
      <c r="R91" s="93"/>
      <c r="S91" s="92"/>
      <c r="T91" s="92"/>
      <c r="U91" s="92"/>
      <c r="V91" s="92"/>
      <c r="W91" s="92"/>
      <c r="X91" s="92"/>
      <c r="Y91" s="349"/>
      <c r="Z91" s="349"/>
      <c r="AA91" s="349"/>
      <c r="AB91" s="349"/>
      <c r="AC91" s="349"/>
      <c r="AD91" s="349"/>
      <c r="AE91" s="349"/>
      <c r="AF91" s="349"/>
      <c r="AG91" s="349"/>
      <c r="AH91" s="349"/>
      <c r="AI91" s="349"/>
      <c r="AJ91" s="349"/>
      <c r="AK91" s="371"/>
      <c r="AL91" s="371"/>
      <c r="AM91" s="371"/>
      <c r="AN91" s="371"/>
      <c r="AO91" s="371"/>
      <c r="AP91" s="371"/>
      <c r="AQ91" s="371"/>
      <c r="AR91" s="371"/>
    </row>
    <row r="92" spans="1:44" s="3" customFormat="1" ht="13.5" thickBot="1">
      <c r="A92" s="96"/>
      <c r="B92" s="459"/>
      <c r="C92" s="460"/>
      <c r="D92" s="139"/>
      <c r="E92" s="140"/>
      <c r="F92" s="140"/>
      <c r="G92" s="141"/>
      <c r="H92" s="92"/>
      <c r="I92" s="92"/>
      <c r="J92" s="92"/>
      <c r="K92" s="92"/>
      <c r="L92" s="92"/>
      <c r="M92" s="92"/>
      <c r="N92" s="92"/>
      <c r="O92" s="93"/>
      <c r="P92" s="92"/>
      <c r="Q92" s="92"/>
      <c r="R92" s="93"/>
      <c r="S92" s="92"/>
      <c r="T92" s="92"/>
      <c r="U92" s="92"/>
      <c r="V92" s="92"/>
      <c r="W92" s="92"/>
      <c r="X92" s="92"/>
      <c r="Y92" s="349"/>
      <c r="Z92" s="349"/>
      <c r="AA92" s="349"/>
      <c r="AB92" s="349"/>
      <c r="AC92" s="349"/>
      <c r="AD92" s="349"/>
      <c r="AE92" s="349"/>
      <c r="AF92" s="349"/>
      <c r="AG92" s="349"/>
      <c r="AH92" s="349"/>
      <c r="AI92" s="349"/>
      <c r="AJ92" s="349"/>
      <c r="AK92" s="371"/>
      <c r="AL92" s="371"/>
      <c r="AM92" s="371"/>
      <c r="AN92" s="371"/>
      <c r="AO92" s="371"/>
      <c r="AP92" s="371"/>
      <c r="AQ92" s="371"/>
      <c r="AR92" s="371"/>
    </row>
    <row r="93" spans="1:44" s="3" customFormat="1" ht="13.5" thickBot="1">
      <c r="A93" s="96"/>
      <c r="B93" s="459"/>
      <c r="C93" s="458" t="s">
        <v>83</v>
      </c>
      <c r="D93" s="139"/>
      <c r="E93" s="140"/>
      <c r="F93" s="140"/>
      <c r="G93" s="141"/>
      <c r="H93" s="92"/>
      <c r="I93" s="92"/>
      <c r="J93" s="92"/>
      <c r="K93" s="92"/>
      <c r="L93" s="92"/>
      <c r="M93" s="92"/>
      <c r="N93" s="92"/>
      <c r="O93" s="93"/>
      <c r="P93" s="92"/>
      <c r="Q93" s="92"/>
      <c r="R93" s="93"/>
      <c r="S93" s="92"/>
      <c r="T93" s="92"/>
      <c r="U93" s="92"/>
      <c r="V93" s="92"/>
      <c r="W93" s="92"/>
      <c r="X93" s="92"/>
      <c r="Y93" s="349"/>
      <c r="Z93" s="349"/>
      <c r="AA93" s="349"/>
      <c r="AB93" s="349"/>
      <c r="AC93" s="349"/>
      <c r="AD93" s="349"/>
      <c r="AE93" s="349"/>
      <c r="AF93" s="349"/>
      <c r="AG93" s="349"/>
      <c r="AH93" s="349"/>
      <c r="AI93" s="349"/>
      <c r="AJ93" s="349"/>
      <c r="AK93" s="371"/>
      <c r="AL93" s="371"/>
      <c r="AM93" s="371"/>
      <c r="AN93" s="371"/>
      <c r="AO93" s="371"/>
      <c r="AP93" s="371"/>
      <c r="AQ93" s="371"/>
      <c r="AR93" s="371"/>
    </row>
    <row r="94" spans="1:44" s="3" customFormat="1" ht="13.5" thickBot="1">
      <c r="A94" s="96"/>
      <c r="B94" s="460"/>
      <c r="C94" s="460"/>
      <c r="D94" s="139"/>
      <c r="E94" s="140"/>
      <c r="F94" s="140"/>
      <c r="G94" s="141"/>
      <c r="H94" s="92"/>
      <c r="I94" s="92"/>
      <c r="J94" s="92"/>
      <c r="K94" s="92"/>
      <c r="L94" s="92"/>
      <c r="M94" s="92"/>
      <c r="N94" s="92"/>
      <c r="O94" s="93"/>
      <c r="P94" s="92"/>
      <c r="Q94" s="92"/>
      <c r="R94" s="93"/>
      <c r="S94" s="92"/>
      <c r="T94" s="92"/>
      <c r="U94" s="92"/>
      <c r="V94" s="92"/>
      <c r="W94" s="92"/>
      <c r="X94" s="92"/>
      <c r="Y94" s="349"/>
      <c r="Z94" s="349"/>
      <c r="AA94" s="349"/>
      <c r="AB94" s="349"/>
      <c r="AC94" s="349"/>
      <c r="AD94" s="349"/>
      <c r="AE94" s="349"/>
      <c r="AF94" s="349"/>
      <c r="AG94" s="349"/>
      <c r="AH94" s="349"/>
      <c r="AI94" s="349"/>
      <c r="AJ94" s="349"/>
      <c r="AK94" s="371"/>
      <c r="AL94" s="371"/>
      <c r="AM94" s="371"/>
      <c r="AN94" s="371"/>
      <c r="AO94" s="371"/>
      <c r="AP94" s="371"/>
      <c r="AQ94" s="371"/>
      <c r="AR94" s="371"/>
    </row>
    <row r="95" spans="1:44" s="3" customFormat="1">
      <c r="A95" s="101"/>
      <c r="B95" s="97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5"/>
      <c r="P95" s="94"/>
      <c r="Q95" s="94"/>
      <c r="R95" s="95"/>
      <c r="S95" s="92"/>
      <c r="T95" s="92"/>
      <c r="U95" s="92"/>
      <c r="V95" s="92"/>
      <c r="W95" s="92"/>
      <c r="X95" s="92"/>
      <c r="Y95" s="349"/>
      <c r="Z95" s="349"/>
      <c r="AA95" s="349"/>
      <c r="AB95" s="349"/>
      <c r="AC95" s="349"/>
      <c r="AD95" s="349"/>
      <c r="AE95" s="349"/>
      <c r="AF95" s="349"/>
      <c r="AG95" s="349"/>
      <c r="AH95" s="349"/>
      <c r="AI95" s="349"/>
      <c r="AJ95" s="349"/>
      <c r="AK95" s="371"/>
      <c r="AL95" s="371"/>
      <c r="AM95" s="371"/>
      <c r="AN95" s="371"/>
      <c r="AO95" s="371"/>
      <c r="AP95" s="371"/>
      <c r="AQ95" s="371"/>
      <c r="AR95" s="371"/>
    </row>
    <row r="96" spans="1:44" s="3" customFormat="1">
      <c r="A96" s="342"/>
      <c r="B96" s="343"/>
      <c r="C96" s="344"/>
      <c r="D96" s="344"/>
      <c r="E96" s="344"/>
      <c r="F96" s="344"/>
      <c r="G96" s="344"/>
      <c r="H96" s="345"/>
      <c r="I96" s="345"/>
      <c r="J96" s="345"/>
      <c r="K96" s="345"/>
      <c r="L96" s="345"/>
      <c r="M96" s="345"/>
      <c r="N96" s="345"/>
      <c r="O96" s="346"/>
      <c r="P96" s="345"/>
      <c r="Q96" s="345"/>
      <c r="R96" s="346"/>
      <c r="S96" s="350"/>
      <c r="T96" s="350"/>
      <c r="U96" s="350"/>
      <c r="V96" s="350"/>
      <c r="W96" s="350"/>
      <c r="X96" s="350"/>
      <c r="Y96" s="350"/>
      <c r="Z96" s="350"/>
      <c r="AA96" s="350"/>
      <c r="AB96" s="349"/>
      <c r="AC96" s="349"/>
      <c r="AD96" s="349"/>
      <c r="AE96" s="349"/>
      <c r="AF96" s="349"/>
      <c r="AG96" s="349"/>
      <c r="AH96" s="349"/>
      <c r="AI96" s="349"/>
      <c r="AJ96" s="349"/>
      <c r="AK96" s="371"/>
      <c r="AL96" s="371"/>
      <c r="AM96" s="371"/>
      <c r="AN96" s="371"/>
      <c r="AO96" s="371"/>
      <c r="AP96" s="371"/>
      <c r="AQ96" s="371"/>
      <c r="AR96" s="371"/>
    </row>
    <row r="97" spans="1:44" s="3" customFormat="1">
      <c r="A97" s="347"/>
      <c r="B97" s="348"/>
      <c r="C97" s="349"/>
      <c r="D97" s="349"/>
      <c r="E97" s="349"/>
      <c r="F97" s="349"/>
      <c r="G97" s="349"/>
      <c r="H97" s="350"/>
      <c r="I97" s="350"/>
      <c r="J97" s="350"/>
      <c r="K97" s="350"/>
      <c r="L97" s="350"/>
      <c r="M97" s="350"/>
      <c r="N97" s="350"/>
      <c r="O97" s="351"/>
      <c r="P97" s="350"/>
      <c r="Q97" s="350"/>
      <c r="R97" s="351"/>
      <c r="S97" s="350"/>
      <c r="T97" s="350"/>
      <c r="U97" s="350"/>
      <c r="V97" s="350"/>
      <c r="W97" s="350"/>
      <c r="X97" s="350"/>
      <c r="Y97" s="350"/>
      <c r="Z97" s="350"/>
      <c r="AA97" s="350"/>
      <c r="AB97" s="349"/>
      <c r="AC97" s="349"/>
      <c r="AD97" s="349"/>
      <c r="AE97" s="349"/>
      <c r="AF97" s="349"/>
      <c r="AG97" s="349"/>
      <c r="AH97" s="349"/>
      <c r="AI97" s="349"/>
      <c r="AJ97" s="349"/>
      <c r="AK97" s="371"/>
      <c r="AL97" s="371"/>
      <c r="AM97" s="371"/>
      <c r="AN97" s="371"/>
      <c r="AO97" s="371"/>
      <c r="AP97" s="371"/>
      <c r="AQ97" s="371"/>
      <c r="AR97" s="371"/>
    </row>
    <row r="98" spans="1:44" s="3" customFormat="1">
      <c r="A98" s="347"/>
      <c r="B98" s="348"/>
      <c r="C98" s="349"/>
      <c r="D98" s="349"/>
      <c r="E98" s="349"/>
      <c r="F98" s="349"/>
      <c r="G98" s="349"/>
      <c r="H98" s="350"/>
      <c r="I98" s="350"/>
      <c r="J98" s="350"/>
      <c r="K98" s="350"/>
      <c r="L98" s="350"/>
      <c r="M98" s="350"/>
      <c r="N98" s="350"/>
      <c r="O98" s="351"/>
      <c r="P98" s="350"/>
      <c r="Q98" s="350"/>
      <c r="R98" s="351"/>
      <c r="S98" s="350"/>
      <c r="T98" s="350"/>
      <c r="U98" s="350"/>
      <c r="V98" s="350"/>
      <c r="W98" s="350"/>
      <c r="X98" s="350"/>
      <c r="Y98" s="350"/>
      <c r="Z98" s="350"/>
      <c r="AA98" s="350"/>
      <c r="AB98" s="349"/>
      <c r="AC98" s="349"/>
      <c r="AD98" s="349"/>
      <c r="AE98" s="349"/>
      <c r="AF98" s="349"/>
      <c r="AG98" s="349"/>
      <c r="AH98" s="349"/>
      <c r="AI98" s="349"/>
      <c r="AJ98" s="349"/>
      <c r="AK98" s="371"/>
      <c r="AL98" s="371"/>
      <c r="AM98" s="371"/>
      <c r="AN98" s="371"/>
      <c r="AO98" s="371"/>
      <c r="AP98" s="371"/>
      <c r="AQ98" s="371"/>
      <c r="AR98" s="371"/>
    </row>
    <row r="99" spans="1:44" s="3" customFormat="1">
      <c r="A99" s="347"/>
      <c r="B99" s="348"/>
      <c r="C99" s="349"/>
      <c r="D99" s="349"/>
      <c r="E99" s="349"/>
      <c r="F99" s="349"/>
      <c r="G99" s="349"/>
      <c r="H99" s="350"/>
      <c r="I99" s="350"/>
      <c r="J99" s="350"/>
      <c r="K99" s="350"/>
      <c r="L99" s="350"/>
      <c r="M99" s="350"/>
      <c r="N99" s="350"/>
      <c r="O99" s="351"/>
      <c r="P99" s="350"/>
      <c r="Q99" s="350"/>
      <c r="R99" s="351"/>
      <c r="S99" s="350"/>
      <c r="T99" s="350"/>
      <c r="U99" s="350"/>
      <c r="V99" s="350"/>
      <c r="W99" s="350"/>
      <c r="X99" s="350"/>
      <c r="Y99" s="350"/>
      <c r="Z99" s="350"/>
      <c r="AA99" s="350"/>
      <c r="AB99" s="349"/>
      <c r="AC99" s="349"/>
      <c r="AD99" s="349"/>
      <c r="AE99" s="349"/>
      <c r="AF99" s="349"/>
      <c r="AG99" s="349"/>
      <c r="AH99" s="349"/>
      <c r="AI99" s="349"/>
      <c r="AJ99" s="349"/>
      <c r="AK99" s="371"/>
      <c r="AL99" s="371"/>
      <c r="AM99" s="371"/>
      <c r="AN99" s="371"/>
      <c r="AO99" s="371"/>
      <c r="AP99" s="371"/>
      <c r="AQ99" s="371"/>
      <c r="AR99" s="371"/>
    </row>
    <row r="100" spans="1:44" s="3" customFormat="1">
      <c r="A100" s="347"/>
      <c r="B100" s="348"/>
      <c r="C100" s="349"/>
      <c r="D100" s="349"/>
      <c r="E100" s="349"/>
      <c r="F100" s="349"/>
      <c r="G100" s="349"/>
      <c r="H100" s="350"/>
      <c r="I100" s="350"/>
      <c r="J100" s="350"/>
      <c r="K100" s="350"/>
      <c r="L100" s="350"/>
      <c r="M100" s="350"/>
      <c r="N100" s="350"/>
      <c r="O100" s="351"/>
      <c r="P100" s="350"/>
      <c r="Q100" s="350"/>
      <c r="R100" s="351"/>
      <c r="S100" s="350"/>
      <c r="T100" s="350"/>
      <c r="U100" s="350"/>
      <c r="V100" s="350"/>
      <c r="W100" s="350"/>
      <c r="X100" s="350"/>
      <c r="Y100" s="350"/>
      <c r="Z100" s="350"/>
      <c r="AA100" s="350"/>
      <c r="AB100" s="371"/>
      <c r="AC100" s="349"/>
      <c r="AD100" s="349"/>
      <c r="AE100" s="349"/>
      <c r="AF100" s="349"/>
      <c r="AG100" s="349"/>
      <c r="AH100" s="349"/>
      <c r="AI100" s="349"/>
      <c r="AJ100" s="349"/>
      <c r="AK100" s="371"/>
      <c r="AL100" s="371"/>
      <c r="AM100" s="371"/>
      <c r="AN100" s="371"/>
      <c r="AO100" s="371"/>
      <c r="AP100" s="371"/>
      <c r="AQ100" s="371"/>
      <c r="AR100" s="371"/>
    </row>
    <row r="101" spans="1:44" s="3" customFormat="1">
      <c r="A101" s="347"/>
      <c r="B101" s="348"/>
      <c r="C101" s="349"/>
      <c r="D101" s="349"/>
      <c r="E101" s="349"/>
      <c r="F101" s="349"/>
      <c r="G101" s="349"/>
      <c r="H101" s="350"/>
      <c r="I101" s="350"/>
      <c r="J101" s="350"/>
      <c r="K101" s="350"/>
      <c r="L101" s="350"/>
      <c r="M101" s="350"/>
      <c r="N101" s="350"/>
      <c r="O101" s="351"/>
      <c r="P101" s="350"/>
      <c r="Q101" s="350"/>
      <c r="R101" s="351"/>
      <c r="S101" s="350"/>
      <c r="T101" s="350"/>
      <c r="U101" s="350"/>
      <c r="V101" s="350"/>
      <c r="W101" s="350"/>
      <c r="X101" s="350"/>
      <c r="Y101" s="350"/>
      <c r="Z101" s="350"/>
      <c r="AA101" s="350"/>
      <c r="AB101" s="92"/>
      <c r="AC101" s="349"/>
      <c r="AD101" s="349"/>
      <c r="AE101" s="349"/>
      <c r="AF101" s="349"/>
      <c r="AG101" s="349"/>
      <c r="AH101" s="349"/>
      <c r="AI101" s="349"/>
      <c r="AJ101" s="349"/>
      <c r="AK101" s="371"/>
      <c r="AL101" s="371"/>
      <c r="AM101" s="371"/>
      <c r="AN101" s="371"/>
      <c r="AO101" s="371"/>
      <c r="AP101" s="371"/>
      <c r="AQ101" s="371"/>
      <c r="AR101" s="371"/>
    </row>
    <row r="102" spans="1:44" s="3" customFormat="1">
      <c r="A102" s="347"/>
      <c r="B102" s="348"/>
      <c r="C102" s="349"/>
      <c r="D102" s="349"/>
      <c r="E102" s="349"/>
      <c r="F102" s="349"/>
      <c r="G102" s="349"/>
      <c r="H102" s="350"/>
      <c r="I102" s="350"/>
      <c r="J102" s="350"/>
      <c r="K102" s="350"/>
      <c r="L102" s="350"/>
      <c r="M102" s="350"/>
      <c r="N102" s="350"/>
      <c r="O102" s="351"/>
      <c r="P102" s="350"/>
      <c r="Q102" s="350"/>
      <c r="R102" s="351"/>
      <c r="S102" s="350"/>
      <c r="T102" s="350"/>
      <c r="U102" s="350"/>
      <c r="V102" s="350"/>
      <c r="W102" s="350"/>
      <c r="X102" s="350"/>
      <c r="Y102" s="350"/>
      <c r="Z102" s="350"/>
      <c r="AA102" s="350"/>
      <c r="AB102" s="92"/>
      <c r="AC102" s="371"/>
      <c r="AD102" s="371"/>
      <c r="AE102" s="371"/>
      <c r="AF102" s="371"/>
      <c r="AG102" s="371"/>
      <c r="AH102" s="371"/>
      <c r="AI102" s="371"/>
      <c r="AJ102" s="371"/>
      <c r="AK102" s="371"/>
      <c r="AL102" s="371"/>
      <c r="AM102" s="371"/>
      <c r="AN102" s="371"/>
      <c r="AO102" s="371"/>
      <c r="AP102" s="371"/>
      <c r="AQ102" s="371"/>
      <c r="AR102" s="371"/>
    </row>
    <row r="103" spans="1:44" s="3" customFormat="1">
      <c r="A103" s="347"/>
      <c r="B103" s="348"/>
      <c r="C103" s="349"/>
      <c r="D103" s="349"/>
      <c r="E103" s="349"/>
      <c r="F103" s="349"/>
      <c r="G103" s="349"/>
      <c r="H103" s="350"/>
      <c r="I103" s="350"/>
      <c r="J103" s="350"/>
      <c r="K103" s="350"/>
      <c r="L103" s="350"/>
      <c r="M103" s="350"/>
      <c r="N103" s="350"/>
      <c r="O103" s="351"/>
      <c r="P103" s="350"/>
      <c r="Q103" s="350"/>
      <c r="R103" s="351"/>
      <c r="S103" s="350"/>
      <c r="T103" s="350"/>
      <c r="U103" s="350"/>
      <c r="V103" s="350"/>
      <c r="W103" s="350"/>
      <c r="X103" s="350"/>
      <c r="Y103" s="350"/>
      <c r="Z103" s="350"/>
      <c r="AA103" s="350"/>
      <c r="AB103" s="92"/>
      <c r="AC103" s="92"/>
      <c r="AD103" s="92"/>
      <c r="AE103" s="92"/>
      <c r="AF103" s="92"/>
      <c r="AG103" s="92"/>
      <c r="AH103" s="92"/>
      <c r="AI103" s="92"/>
      <c r="AJ103" s="92"/>
      <c r="AK103" s="371"/>
      <c r="AL103" s="371"/>
      <c r="AM103" s="371"/>
      <c r="AN103" s="371"/>
      <c r="AO103" s="371"/>
      <c r="AP103" s="371"/>
      <c r="AQ103" s="371"/>
      <c r="AR103" s="371"/>
    </row>
    <row r="104" spans="1:44" s="3" customFormat="1">
      <c r="A104" s="347"/>
      <c r="B104" s="348"/>
      <c r="C104" s="349"/>
      <c r="D104" s="349"/>
      <c r="E104" s="349"/>
      <c r="F104" s="349"/>
      <c r="G104" s="349"/>
      <c r="H104" s="350"/>
      <c r="I104" s="350"/>
      <c r="J104" s="350"/>
      <c r="K104" s="350"/>
      <c r="L104" s="350"/>
      <c r="M104" s="350"/>
      <c r="N104" s="350"/>
      <c r="O104" s="351"/>
      <c r="P104" s="350"/>
      <c r="Q104" s="350"/>
      <c r="R104" s="351"/>
      <c r="S104" s="350"/>
      <c r="T104" s="350"/>
      <c r="U104" s="350"/>
      <c r="V104" s="350"/>
      <c r="W104" s="350"/>
      <c r="X104" s="350"/>
      <c r="Y104" s="350"/>
      <c r="Z104" s="350"/>
      <c r="AA104" s="350"/>
      <c r="AB104" s="92"/>
      <c r="AC104" s="92"/>
      <c r="AD104" s="92"/>
      <c r="AE104" s="92"/>
      <c r="AF104" s="92"/>
      <c r="AG104" s="92"/>
      <c r="AH104" s="92"/>
      <c r="AI104" s="92"/>
      <c r="AJ104" s="92"/>
      <c r="AK104" s="371"/>
      <c r="AL104" s="371"/>
      <c r="AM104" s="371"/>
      <c r="AN104" s="371"/>
      <c r="AO104" s="371"/>
      <c r="AP104" s="371"/>
      <c r="AQ104" s="371"/>
      <c r="AR104" s="371"/>
    </row>
    <row r="105" spans="1:44" s="3" customFormat="1">
      <c r="A105" s="347"/>
      <c r="B105" s="348"/>
      <c r="C105" s="349"/>
      <c r="D105" s="349"/>
      <c r="E105" s="349"/>
      <c r="F105" s="349"/>
      <c r="G105" s="349"/>
      <c r="H105" s="350"/>
      <c r="I105" s="350"/>
      <c r="J105" s="350"/>
      <c r="K105" s="350"/>
      <c r="L105" s="350"/>
      <c r="M105" s="350"/>
      <c r="N105" s="350"/>
      <c r="O105" s="351"/>
      <c r="P105" s="350"/>
      <c r="Q105" s="350"/>
      <c r="R105" s="351"/>
      <c r="S105" s="350"/>
      <c r="T105" s="350"/>
      <c r="U105" s="350"/>
      <c r="V105" s="350"/>
      <c r="W105" s="350"/>
      <c r="X105" s="350"/>
      <c r="Y105" s="350"/>
      <c r="Z105" s="350"/>
      <c r="AA105" s="350"/>
      <c r="AB105" s="92"/>
      <c r="AC105" s="92"/>
      <c r="AD105" s="92"/>
      <c r="AE105" s="92"/>
      <c r="AF105" s="92"/>
      <c r="AG105" s="92"/>
      <c r="AH105" s="92"/>
      <c r="AI105" s="92"/>
      <c r="AJ105" s="92"/>
      <c r="AK105" s="371"/>
      <c r="AL105" s="371"/>
      <c r="AM105" s="371"/>
      <c r="AN105" s="371"/>
      <c r="AO105" s="371"/>
      <c r="AP105" s="371"/>
      <c r="AQ105" s="371"/>
      <c r="AR105" s="371"/>
    </row>
    <row r="106" spans="1:44" s="3" customFormat="1">
      <c r="A106" s="347"/>
      <c r="B106" s="348"/>
      <c r="C106" s="349"/>
      <c r="D106" s="349"/>
      <c r="E106" s="349"/>
      <c r="F106" s="349"/>
      <c r="G106" s="349"/>
      <c r="H106" s="350"/>
      <c r="I106" s="350"/>
      <c r="J106" s="350"/>
      <c r="K106" s="350"/>
      <c r="L106" s="350"/>
      <c r="M106" s="350"/>
      <c r="N106" s="350"/>
      <c r="O106" s="351"/>
      <c r="P106" s="350"/>
      <c r="Q106" s="350"/>
      <c r="R106" s="351"/>
      <c r="S106" s="350"/>
      <c r="T106" s="350"/>
      <c r="U106" s="350"/>
      <c r="V106" s="350"/>
      <c r="W106" s="350"/>
      <c r="X106" s="350"/>
      <c r="Y106" s="350"/>
      <c r="Z106" s="350"/>
      <c r="AA106" s="350"/>
      <c r="AB106" s="92"/>
      <c r="AC106" s="92"/>
      <c r="AD106" s="92"/>
      <c r="AE106" s="92"/>
      <c r="AF106" s="92"/>
      <c r="AG106" s="92"/>
      <c r="AH106" s="92"/>
      <c r="AI106" s="92"/>
      <c r="AJ106" s="92"/>
      <c r="AK106" s="371"/>
      <c r="AL106" s="371"/>
      <c r="AM106" s="371"/>
      <c r="AN106" s="371"/>
      <c r="AO106" s="371"/>
      <c r="AP106" s="371"/>
      <c r="AQ106" s="371"/>
      <c r="AR106" s="371"/>
    </row>
    <row r="107" spans="1:44" s="3" customFormat="1">
      <c r="A107" s="347"/>
      <c r="B107" s="348"/>
      <c r="C107" s="349"/>
      <c r="D107" s="349"/>
      <c r="E107" s="349"/>
      <c r="F107" s="349"/>
      <c r="G107" s="349"/>
      <c r="H107" s="350"/>
      <c r="I107" s="350"/>
      <c r="J107" s="350"/>
      <c r="K107" s="350"/>
      <c r="L107" s="350"/>
      <c r="M107" s="350"/>
      <c r="N107" s="350"/>
      <c r="O107" s="351"/>
      <c r="P107" s="350"/>
      <c r="Q107" s="350"/>
      <c r="R107" s="351"/>
      <c r="S107" s="350"/>
      <c r="T107" s="350"/>
      <c r="U107" s="350"/>
      <c r="V107" s="350"/>
      <c r="W107" s="350"/>
      <c r="X107" s="350"/>
      <c r="Y107" s="350"/>
      <c r="Z107" s="350"/>
      <c r="AA107" s="350"/>
      <c r="AB107" s="92"/>
      <c r="AC107" s="92"/>
      <c r="AD107" s="92"/>
      <c r="AE107" s="92"/>
      <c r="AF107" s="92"/>
      <c r="AG107" s="92"/>
      <c r="AH107" s="92"/>
      <c r="AI107" s="92"/>
      <c r="AJ107" s="92"/>
      <c r="AK107" s="371"/>
      <c r="AL107" s="371"/>
      <c r="AM107" s="371"/>
      <c r="AN107" s="371"/>
      <c r="AO107" s="371"/>
      <c r="AP107" s="371"/>
      <c r="AQ107" s="371"/>
      <c r="AR107" s="371"/>
    </row>
    <row r="108" spans="1:44">
      <c r="A108" s="347"/>
      <c r="B108" s="348"/>
      <c r="C108" s="349"/>
      <c r="D108" s="349"/>
      <c r="E108" s="349"/>
      <c r="F108" s="349"/>
      <c r="G108" s="349"/>
      <c r="H108" s="350"/>
      <c r="I108" s="350"/>
      <c r="J108" s="350"/>
      <c r="K108" s="350"/>
      <c r="L108" s="350"/>
      <c r="M108" s="350"/>
      <c r="N108" s="350"/>
      <c r="O108" s="351"/>
      <c r="P108" s="350"/>
      <c r="Q108" s="350"/>
      <c r="R108" s="351"/>
      <c r="S108" s="350"/>
      <c r="T108" s="350"/>
      <c r="U108" s="350"/>
      <c r="V108" s="350"/>
      <c r="W108" s="350"/>
      <c r="X108" s="350"/>
      <c r="Y108" s="350"/>
      <c r="Z108" s="350"/>
      <c r="AA108" s="350"/>
      <c r="AB108" s="92"/>
      <c r="AC108" s="92"/>
      <c r="AD108" s="92"/>
      <c r="AE108" s="92"/>
      <c r="AF108" s="92"/>
      <c r="AG108" s="92"/>
      <c r="AH108" s="92"/>
      <c r="AI108" s="92"/>
      <c r="AJ108" s="92"/>
      <c r="AK108" s="349"/>
      <c r="AL108" s="349"/>
      <c r="AM108" s="349"/>
      <c r="AN108" s="349"/>
      <c r="AO108" s="349"/>
      <c r="AP108" s="349"/>
      <c r="AQ108" s="349"/>
      <c r="AR108" s="349"/>
    </row>
    <row r="109" spans="1:44">
      <c r="A109" s="347"/>
      <c r="B109" s="348"/>
      <c r="C109" s="349"/>
      <c r="D109" s="349"/>
      <c r="E109" s="349"/>
      <c r="F109" s="349"/>
      <c r="G109" s="349"/>
      <c r="H109" s="350"/>
      <c r="I109" s="350"/>
      <c r="J109" s="350"/>
      <c r="K109" s="350"/>
      <c r="L109" s="350"/>
      <c r="M109" s="350"/>
      <c r="N109" s="350"/>
      <c r="O109" s="351"/>
      <c r="P109" s="350"/>
      <c r="Q109" s="350"/>
      <c r="R109" s="351"/>
      <c r="S109" s="350"/>
      <c r="T109" s="350"/>
      <c r="U109" s="350"/>
      <c r="V109" s="350"/>
      <c r="W109" s="350"/>
      <c r="X109" s="350"/>
      <c r="Y109" s="350"/>
      <c r="Z109" s="350"/>
      <c r="AA109" s="350"/>
      <c r="AB109" s="92"/>
      <c r="AC109" s="92"/>
      <c r="AD109" s="92"/>
      <c r="AE109" s="92"/>
      <c r="AF109" s="92"/>
      <c r="AG109" s="92"/>
      <c r="AH109" s="92"/>
      <c r="AI109" s="92"/>
      <c r="AJ109" s="92"/>
      <c r="AK109" s="349"/>
      <c r="AL109" s="349"/>
      <c r="AM109" s="349"/>
      <c r="AN109" s="349"/>
      <c r="AO109" s="349"/>
      <c r="AP109" s="349"/>
      <c r="AQ109" s="349"/>
      <c r="AR109" s="349"/>
    </row>
    <row r="110" spans="1:44">
      <c r="A110" s="352"/>
      <c r="B110" s="353"/>
      <c r="C110" s="354"/>
      <c r="D110" s="354"/>
      <c r="E110" s="354"/>
      <c r="F110" s="354"/>
      <c r="G110" s="354"/>
      <c r="H110" s="355"/>
      <c r="I110" s="355"/>
      <c r="J110" s="355"/>
      <c r="K110" s="355"/>
      <c r="L110" s="355"/>
      <c r="M110" s="355"/>
      <c r="N110" s="355"/>
      <c r="O110" s="356"/>
      <c r="P110" s="355"/>
      <c r="Q110" s="355"/>
      <c r="R110" s="356"/>
      <c r="S110" s="350"/>
      <c r="T110" s="350"/>
      <c r="U110" s="350"/>
      <c r="V110" s="350"/>
      <c r="W110" s="350"/>
      <c r="X110" s="350"/>
      <c r="Y110" s="350"/>
      <c r="Z110" s="350"/>
      <c r="AA110" s="350"/>
      <c r="AB110" s="92"/>
      <c r="AC110" s="92"/>
      <c r="AD110" s="92"/>
      <c r="AE110" s="92"/>
      <c r="AF110" s="92"/>
      <c r="AG110" s="92"/>
      <c r="AH110" s="92"/>
      <c r="AI110" s="92"/>
      <c r="AJ110" s="92"/>
      <c r="AK110" s="349"/>
      <c r="AL110" s="349"/>
      <c r="AM110" s="349"/>
      <c r="AN110" s="349"/>
      <c r="AO110" s="349"/>
      <c r="AP110" s="349"/>
      <c r="AQ110" s="349"/>
      <c r="AR110" s="349"/>
    </row>
    <row r="111" spans="1:44">
      <c r="H111" s="149"/>
      <c r="I111" s="149"/>
      <c r="J111" s="149"/>
      <c r="K111" s="149"/>
      <c r="L111" s="149"/>
      <c r="M111" s="149"/>
      <c r="N111" s="149"/>
      <c r="O111" s="150"/>
      <c r="P111" s="149"/>
      <c r="Q111" s="149"/>
      <c r="R111" s="368"/>
      <c r="S111" s="350"/>
      <c r="T111" s="350"/>
      <c r="U111" s="350"/>
      <c r="V111" s="350"/>
      <c r="W111" s="350"/>
      <c r="X111" s="350"/>
      <c r="Y111" s="350"/>
      <c r="Z111" s="350"/>
      <c r="AA111" s="350"/>
      <c r="AB111" s="92"/>
      <c r="AC111" s="92"/>
      <c r="AD111" s="92"/>
      <c r="AE111" s="92"/>
      <c r="AF111" s="92"/>
      <c r="AG111" s="92"/>
      <c r="AH111" s="92"/>
      <c r="AI111" s="92"/>
      <c r="AJ111" s="92"/>
      <c r="AK111" s="349"/>
      <c r="AL111" s="349"/>
      <c r="AM111" s="349"/>
      <c r="AN111" s="349"/>
      <c r="AO111" s="349"/>
      <c r="AP111" s="349"/>
      <c r="AQ111" s="349"/>
      <c r="AR111" s="349"/>
    </row>
    <row r="112" spans="1:44">
      <c r="H112" s="149"/>
      <c r="I112" s="149"/>
      <c r="J112" s="149"/>
      <c r="K112" s="149"/>
      <c r="L112" s="149"/>
      <c r="M112" s="149"/>
      <c r="N112" s="149"/>
      <c r="O112" s="150"/>
      <c r="P112" s="149"/>
      <c r="Q112" s="149"/>
      <c r="R112" s="368"/>
      <c r="S112" s="350"/>
      <c r="T112" s="350"/>
      <c r="U112" s="350"/>
      <c r="V112" s="350"/>
      <c r="W112" s="350"/>
      <c r="X112" s="350"/>
      <c r="Y112" s="350"/>
      <c r="Z112" s="350"/>
      <c r="AA112" s="350"/>
      <c r="AB112" s="92"/>
      <c r="AC112" s="92"/>
      <c r="AD112" s="92"/>
      <c r="AE112" s="92"/>
      <c r="AF112" s="92"/>
      <c r="AG112" s="92"/>
      <c r="AH112" s="92"/>
      <c r="AI112" s="92"/>
      <c r="AJ112" s="92"/>
      <c r="AK112" s="349"/>
      <c r="AL112" s="349"/>
      <c r="AM112" s="349"/>
      <c r="AN112" s="349"/>
      <c r="AO112" s="349"/>
      <c r="AP112" s="349"/>
      <c r="AQ112" s="349"/>
      <c r="AR112" s="349"/>
    </row>
    <row r="113" spans="8:44">
      <c r="H113" s="149"/>
      <c r="I113" s="149"/>
      <c r="J113" s="149"/>
      <c r="K113" s="149"/>
      <c r="L113" s="149"/>
      <c r="M113" s="149"/>
      <c r="N113" s="149"/>
      <c r="O113" s="150"/>
      <c r="P113" s="149"/>
      <c r="Q113" s="149"/>
      <c r="R113" s="368"/>
      <c r="S113" s="350"/>
      <c r="T113" s="350"/>
      <c r="U113" s="350"/>
      <c r="V113" s="350"/>
      <c r="W113" s="350"/>
      <c r="X113" s="350"/>
      <c r="Y113" s="350"/>
      <c r="Z113" s="350"/>
      <c r="AA113" s="350"/>
      <c r="AB113" s="92"/>
      <c r="AC113" s="92"/>
      <c r="AD113" s="92"/>
      <c r="AE113" s="92"/>
      <c r="AF113" s="92"/>
      <c r="AG113" s="92"/>
      <c r="AH113" s="92"/>
      <c r="AI113" s="92"/>
      <c r="AJ113" s="92"/>
      <c r="AK113" s="349"/>
      <c r="AL113" s="349"/>
      <c r="AM113" s="349"/>
      <c r="AN113" s="349"/>
      <c r="AO113" s="349"/>
      <c r="AP113" s="349"/>
      <c r="AQ113" s="349"/>
      <c r="AR113" s="349"/>
    </row>
    <row r="114" spans="8:44">
      <c r="H114" s="149"/>
      <c r="I114" s="149"/>
      <c r="J114" s="149"/>
      <c r="K114" s="149"/>
      <c r="L114" s="149"/>
      <c r="M114" s="149"/>
      <c r="N114" s="149"/>
      <c r="O114" s="150"/>
      <c r="P114" s="149"/>
      <c r="Q114" s="149"/>
      <c r="R114" s="368"/>
      <c r="S114" s="350"/>
      <c r="T114" s="350"/>
      <c r="U114" s="350"/>
      <c r="V114" s="350"/>
      <c r="W114" s="350"/>
      <c r="X114" s="350"/>
      <c r="Y114" s="350"/>
      <c r="Z114" s="350"/>
      <c r="AA114" s="350"/>
      <c r="AB114" s="92"/>
      <c r="AC114" s="92"/>
      <c r="AD114" s="92"/>
      <c r="AE114" s="92"/>
      <c r="AF114" s="92"/>
      <c r="AG114" s="92"/>
      <c r="AH114" s="92"/>
      <c r="AI114" s="92"/>
      <c r="AJ114" s="92"/>
      <c r="AK114" s="349"/>
      <c r="AL114" s="349"/>
      <c r="AM114" s="349"/>
      <c r="AN114" s="349"/>
      <c r="AO114" s="349"/>
      <c r="AP114" s="349"/>
      <c r="AQ114" s="349"/>
      <c r="AR114" s="349"/>
    </row>
    <row r="115" spans="8:44">
      <c r="H115" s="149"/>
      <c r="I115" s="149"/>
      <c r="J115" s="149"/>
      <c r="K115" s="149"/>
      <c r="L115" s="149"/>
      <c r="M115" s="149"/>
      <c r="N115" s="149"/>
      <c r="O115" s="150"/>
      <c r="P115" s="149"/>
      <c r="Q115" s="149"/>
      <c r="R115" s="368"/>
      <c r="S115" s="350"/>
      <c r="T115" s="350"/>
      <c r="U115" s="350"/>
      <c r="V115" s="350"/>
      <c r="W115" s="350"/>
      <c r="X115" s="350"/>
      <c r="Y115" s="350"/>
      <c r="Z115" s="350"/>
      <c r="AA115" s="350"/>
      <c r="AB115" s="92"/>
      <c r="AC115" s="92"/>
      <c r="AD115" s="92"/>
      <c r="AE115" s="92"/>
      <c r="AF115" s="92"/>
      <c r="AG115" s="92"/>
      <c r="AH115" s="92"/>
      <c r="AI115" s="92"/>
      <c r="AJ115" s="92"/>
      <c r="AK115" s="349"/>
      <c r="AL115" s="349"/>
      <c r="AM115" s="349"/>
      <c r="AN115" s="349"/>
      <c r="AO115" s="349"/>
      <c r="AP115" s="349"/>
      <c r="AQ115" s="349"/>
      <c r="AR115" s="349"/>
    </row>
    <row r="116" spans="8:44">
      <c r="H116" s="149"/>
      <c r="I116" s="149"/>
      <c r="J116" s="149"/>
      <c r="K116" s="149"/>
      <c r="L116" s="149"/>
      <c r="M116" s="149"/>
      <c r="N116" s="149"/>
      <c r="O116" s="150"/>
      <c r="P116" s="149"/>
      <c r="Q116" s="149"/>
      <c r="R116" s="368"/>
      <c r="S116" s="350"/>
      <c r="T116" s="350"/>
      <c r="U116" s="350"/>
      <c r="V116" s="350"/>
      <c r="W116" s="350"/>
      <c r="X116" s="350"/>
      <c r="Y116" s="350"/>
      <c r="Z116" s="350"/>
      <c r="AA116" s="350"/>
      <c r="AB116" s="92"/>
      <c r="AC116" s="92"/>
      <c r="AD116" s="92"/>
      <c r="AE116" s="92"/>
      <c r="AF116" s="92"/>
      <c r="AG116" s="92"/>
      <c r="AH116" s="92"/>
      <c r="AI116" s="92"/>
      <c r="AJ116" s="92"/>
      <c r="AK116" s="349"/>
      <c r="AL116" s="349"/>
      <c r="AM116" s="349"/>
      <c r="AN116" s="349"/>
      <c r="AO116" s="349"/>
      <c r="AP116" s="349"/>
      <c r="AQ116" s="349"/>
      <c r="AR116" s="349"/>
    </row>
    <row r="117" spans="8:44">
      <c r="H117" s="149"/>
      <c r="I117" s="149"/>
      <c r="J117" s="149"/>
      <c r="K117" s="149"/>
      <c r="L117" s="149"/>
      <c r="M117" s="149"/>
      <c r="N117" s="149"/>
      <c r="O117" s="150"/>
      <c r="P117" s="149"/>
      <c r="Q117" s="149"/>
      <c r="R117" s="368"/>
      <c r="S117" s="350"/>
      <c r="T117" s="350"/>
      <c r="U117" s="350"/>
      <c r="V117" s="350"/>
      <c r="W117" s="350"/>
      <c r="X117" s="350"/>
      <c r="Y117" s="350"/>
      <c r="Z117" s="350"/>
      <c r="AA117" s="350"/>
      <c r="AB117" s="92"/>
      <c r="AC117" s="92"/>
      <c r="AD117" s="92"/>
      <c r="AE117" s="92"/>
      <c r="AF117" s="92"/>
      <c r="AG117" s="92"/>
      <c r="AH117" s="92"/>
      <c r="AI117" s="92"/>
      <c r="AJ117" s="92"/>
      <c r="AK117" s="349"/>
      <c r="AL117" s="349"/>
      <c r="AM117" s="349"/>
      <c r="AN117" s="349"/>
      <c r="AO117" s="349"/>
      <c r="AP117" s="349"/>
      <c r="AQ117" s="349"/>
      <c r="AR117" s="349"/>
    </row>
    <row r="118" spans="8:44">
      <c r="H118" s="149"/>
      <c r="I118" s="149"/>
      <c r="J118" s="149"/>
      <c r="K118" s="149"/>
      <c r="L118" s="149"/>
      <c r="M118" s="149"/>
      <c r="N118" s="149"/>
      <c r="O118" s="150"/>
      <c r="P118" s="149"/>
      <c r="Q118" s="149"/>
      <c r="R118" s="150"/>
      <c r="S118" s="369"/>
      <c r="T118" s="369"/>
      <c r="U118" s="369"/>
      <c r="V118" s="369"/>
      <c r="W118" s="369"/>
      <c r="X118" s="372"/>
      <c r="Y118" s="350"/>
      <c r="Z118" s="350"/>
      <c r="AA118" s="350"/>
      <c r="AB118" s="92"/>
      <c r="AC118" s="92"/>
      <c r="AD118" s="92"/>
      <c r="AE118" s="92"/>
      <c r="AF118" s="92"/>
      <c r="AG118" s="92"/>
      <c r="AH118" s="92"/>
      <c r="AI118" s="92"/>
      <c r="AJ118" s="92"/>
      <c r="AK118" s="349"/>
      <c r="AL118" s="349"/>
      <c r="AM118" s="349"/>
      <c r="AN118" s="349"/>
      <c r="AO118" s="349"/>
      <c r="AP118" s="349"/>
      <c r="AQ118" s="349"/>
      <c r="AR118" s="349"/>
    </row>
    <row r="119" spans="8:44">
      <c r="H119" s="149"/>
      <c r="I119" s="149"/>
      <c r="J119" s="149"/>
      <c r="K119" s="149"/>
      <c r="L119" s="149"/>
      <c r="M119" s="149"/>
      <c r="N119" s="149"/>
      <c r="O119" s="150"/>
      <c r="P119" s="149"/>
      <c r="Q119" s="149"/>
      <c r="R119" s="150"/>
      <c r="S119" s="149"/>
      <c r="T119" s="149"/>
      <c r="U119" s="149"/>
      <c r="V119" s="149"/>
      <c r="W119" s="149"/>
      <c r="X119" s="373"/>
      <c r="Y119" s="350"/>
      <c r="Z119" s="350"/>
      <c r="AA119" s="350"/>
      <c r="AB119" s="92"/>
      <c r="AC119" s="92"/>
      <c r="AD119" s="92"/>
      <c r="AE119" s="92"/>
      <c r="AF119" s="92"/>
      <c r="AG119" s="92"/>
      <c r="AH119" s="92"/>
      <c r="AI119" s="92"/>
      <c r="AJ119" s="92"/>
      <c r="AK119" s="349"/>
      <c r="AL119" s="349"/>
      <c r="AM119" s="349"/>
      <c r="AN119" s="349"/>
      <c r="AO119" s="349"/>
      <c r="AP119" s="349"/>
      <c r="AQ119" s="349"/>
      <c r="AR119" s="349"/>
    </row>
    <row r="120" spans="8:44">
      <c r="H120" s="149"/>
      <c r="I120" s="149"/>
      <c r="J120" s="149"/>
      <c r="K120" s="149"/>
      <c r="L120" s="149"/>
      <c r="M120" s="149"/>
      <c r="N120" s="149"/>
      <c r="O120" s="150"/>
      <c r="P120" s="149"/>
      <c r="Q120" s="149"/>
      <c r="R120" s="150"/>
      <c r="S120" s="149"/>
      <c r="T120" s="149"/>
      <c r="U120" s="149"/>
      <c r="V120" s="149"/>
      <c r="W120" s="149"/>
      <c r="X120" s="373"/>
      <c r="Y120" s="350"/>
      <c r="Z120" s="350"/>
      <c r="AA120" s="350"/>
      <c r="AB120" s="92"/>
      <c r="AC120" s="92"/>
      <c r="AD120" s="92"/>
      <c r="AE120" s="92"/>
      <c r="AF120" s="92"/>
      <c r="AG120" s="92"/>
      <c r="AH120" s="92"/>
      <c r="AI120" s="92"/>
      <c r="AJ120" s="92"/>
      <c r="AK120" s="349"/>
      <c r="AL120" s="349"/>
      <c r="AM120" s="349"/>
      <c r="AN120" s="349"/>
      <c r="AO120" s="349"/>
      <c r="AP120" s="349"/>
      <c r="AQ120" s="349"/>
      <c r="AR120" s="349"/>
    </row>
    <row r="121" spans="8:44">
      <c r="H121" s="149"/>
      <c r="I121" s="149"/>
      <c r="J121" s="149"/>
      <c r="K121" s="149"/>
      <c r="L121" s="149"/>
      <c r="M121" s="149"/>
      <c r="N121" s="149"/>
      <c r="O121" s="150"/>
      <c r="P121" s="149"/>
      <c r="Q121" s="149"/>
      <c r="R121" s="150"/>
      <c r="S121" s="149"/>
      <c r="T121" s="149"/>
      <c r="U121" s="149"/>
      <c r="V121" s="149"/>
      <c r="W121" s="149"/>
      <c r="X121" s="373"/>
      <c r="Y121" s="350"/>
      <c r="Z121" s="350"/>
      <c r="AA121" s="350"/>
      <c r="AB121" s="92"/>
      <c r="AC121" s="92"/>
      <c r="AD121" s="92"/>
      <c r="AE121" s="92"/>
      <c r="AF121" s="92"/>
      <c r="AG121" s="92"/>
      <c r="AH121" s="92"/>
      <c r="AI121" s="92"/>
      <c r="AJ121" s="92"/>
      <c r="AK121" s="349"/>
      <c r="AL121" s="349"/>
      <c r="AM121" s="349"/>
      <c r="AN121" s="349"/>
      <c r="AO121" s="349"/>
      <c r="AP121" s="349"/>
      <c r="AQ121" s="349"/>
      <c r="AR121" s="349"/>
    </row>
    <row r="122" spans="8:44">
      <c r="H122" s="149"/>
      <c r="I122" s="149"/>
      <c r="J122" s="149"/>
      <c r="K122" s="149"/>
      <c r="L122" s="149"/>
      <c r="M122" s="149"/>
      <c r="N122" s="149"/>
      <c r="O122" s="150"/>
      <c r="P122" s="149"/>
      <c r="Q122" s="149"/>
      <c r="R122" s="150"/>
      <c r="S122" s="149"/>
      <c r="T122" s="149"/>
      <c r="U122" s="149"/>
      <c r="V122" s="149"/>
      <c r="W122" s="149"/>
      <c r="X122" s="373"/>
      <c r="Y122" s="350"/>
      <c r="Z122" s="350"/>
      <c r="AA122" s="350"/>
      <c r="AB122" s="92"/>
      <c r="AC122" s="92"/>
      <c r="AD122" s="92"/>
      <c r="AE122" s="92"/>
      <c r="AF122" s="92"/>
      <c r="AG122" s="92"/>
      <c r="AH122" s="92"/>
      <c r="AI122" s="92"/>
      <c r="AJ122" s="92"/>
      <c r="AK122" s="349"/>
      <c r="AL122" s="349"/>
      <c r="AM122" s="349"/>
      <c r="AN122" s="349"/>
      <c r="AO122" s="349"/>
      <c r="AP122" s="349"/>
      <c r="AQ122" s="349"/>
      <c r="AR122" s="349"/>
    </row>
    <row r="123" spans="8:44">
      <c r="H123" s="149"/>
      <c r="I123" s="149"/>
      <c r="J123" s="149"/>
      <c r="K123" s="149"/>
      <c r="L123" s="149"/>
      <c r="M123" s="149"/>
      <c r="N123" s="149"/>
      <c r="O123" s="150"/>
      <c r="P123" s="149"/>
      <c r="Q123" s="149"/>
      <c r="R123" s="150"/>
      <c r="S123" s="149"/>
      <c r="T123" s="149"/>
      <c r="U123" s="149"/>
      <c r="V123" s="149"/>
      <c r="W123" s="149"/>
      <c r="X123" s="373"/>
      <c r="Y123" s="350"/>
      <c r="Z123" s="350"/>
      <c r="AA123" s="350"/>
      <c r="AB123" s="92"/>
      <c r="AC123" s="92"/>
      <c r="AD123" s="92"/>
      <c r="AE123" s="92"/>
      <c r="AF123" s="92"/>
      <c r="AG123" s="92"/>
      <c r="AH123" s="92"/>
      <c r="AI123" s="92"/>
      <c r="AJ123" s="92"/>
      <c r="AK123" s="349"/>
      <c r="AL123" s="349"/>
      <c r="AM123" s="349"/>
      <c r="AN123" s="349"/>
      <c r="AO123" s="349"/>
      <c r="AP123" s="349"/>
      <c r="AQ123" s="349"/>
      <c r="AR123" s="349"/>
    </row>
    <row r="124" spans="8:44">
      <c r="H124" s="149"/>
      <c r="I124" s="149"/>
      <c r="J124" s="149"/>
      <c r="K124" s="149"/>
      <c r="L124" s="149"/>
      <c r="M124" s="149"/>
      <c r="N124" s="149"/>
      <c r="O124" s="150"/>
      <c r="P124" s="149"/>
      <c r="Q124" s="149"/>
      <c r="R124" s="150"/>
      <c r="S124" s="149"/>
      <c r="T124" s="149"/>
      <c r="U124" s="149"/>
      <c r="V124" s="149"/>
      <c r="W124" s="149"/>
      <c r="X124" s="373"/>
      <c r="Y124" s="350"/>
      <c r="Z124" s="350"/>
      <c r="AA124" s="350"/>
      <c r="AB124" s="92"/>
      <c r="AC124" s="92"/>
      <c r="AD124" s="92"/>
      <c r="AE124" s="92"/>
      <c r="AF124" s="92"/>
      <c r="AG124" s="92"/>
      <c r="AH124" s="92"/>
      <c r="AI124" s="92"/>
      <c r="AJ124" s="92"/>
      <c r="AK124" s="349"/>
      <c r="AL124" s="349"/>
      <c r="AM124" s="349"/>
      <c r="AN124" s="349"/>
      <c r="AO124" s="349"/>
      <c r="AP124" s="349"/>
      <c r="AQ124" s="349"/>
      <c r="AR124" s="349"/>
    </row>
    <row r="125" spans="8:44">
      <c r="H125" s="149"/>
      <c r="I125" s="149"/>
      <c r="J125" s="149"/>
      <c r="K125" s="149"/>
      <c r="L125" s="149"/>
      <c r="M125" s="149"/>
      <c r="N125" s="149"/>
      <c r="O125" s="150"/>
      <c r="P125" s="149"/>
      <c r="Q125" s="149"/>
      <c r="R125" s="150"/>
      <c r="S125" s="149"/>
      <c r="T125" s="149"/>
      <c r="U125" s="149"/>
      <c r="V125" s="149"/>
      <c r="W125" s="149"/>
      <c r="X125" s="373"/>
      <c r="Y125" s="350"/>
      <c r="Z125" s="350"/>
      <c r="AA125" s="350"/>
      <c r="AB125" s="371"/>
      <c r="AC125" s="92"/>
      <c r="AD125" s="92"/>
      <c r="AE125" s="92"/>
      <c r="AF125" s="92"/>
      <c r="AG125" s="92"/>
      <c r="AH125" s="92"/>
      <c r="AI125" s="92"/>
      <c r="AJ125" s="92"/>
      <c r="AK125" s="349"/>
      <c r="AL125" s="349"/>
      <c r="AM125" s="349"/>
      <c r="AN125" s="349"/>
      <c r="AO125" s="349"/>
      <c r="AP125" s="349"/>
      <c r="AQ125" s="349"/>
      <c r="AR125" s="349"/>
    </row>
    <row r="126" spans="8:44">
      <c r="H126" s="149"/>
      <c r="I126" s="149"/>
      <c r="J126" s="149"/>
      <c r="K126" s="149"/>
      <c r="L126" s="149"/>
      <c r="M126" s="149"/>
      <c r="N126" s="149"/>
      <c r="O126" s="150"/>
      <c r="P126" s="149"/>
      <c r="Q126" s="149"/>
      <c r="R126" s="150"/>
      <c r="S126" s="149"/>
      <c r="T126" s="149"/>
      <c r="U126" s="149"/>
      <c r="V126" s="149"/>
      <c r="W126" s="149"/>
      <c r="X126" s="373"/>
      <c r="Y126" s="350"/>
      <c r="Z126" s="350"/>
      <c r="AA126" s="350"/>
      <c r="AB126" s="92"/>
      <c r="AC126" s="92"/>
      <c r="AD126" s="92"/>
      <c r="AE126" s="92"/>
      <c r="AF126" s="92"/>
      <c r="AG126" s="92"/>
      <c r="AH126" s="92"/>
      <c r="AI126" s="92"/>
      <c r="AJ126" s="92"/>
      <c r="AK126" s="349"/>
      <c r="AL126" s="349"/>
      <c r="AM126" s="349"/>
      <c r="AN126" s="349"/>
      <c r="AO126" s="349"/>
      <c r="AP126" s="349"/>
      <c r="AQ126" s="349"/>
      <c r="AR126" s="349"/>
    </row>
    <row r="127" spans="8:44">
      <c r="X127" s="374"/>
      <c r="Y127" s="92"/>
      <c r="Z127" s="92"/>
      <c r="AA127" s="92"/>
      <c r="AB127" s="92"/>
      <c r="AC127" s="371"/>
      <c r="AD127" s="371"/>
      <c r="AE127" s="371"/>
      <c r="AF127" s="371"/>
      <c r="AG127" s="371"/>
      <c r="AH127" s="371"/>
      <c r="AI127" s="371"/>
      <c r="AJ127" s="371"/>
      <c r="AK127" s="349"/>
      <c r="AL127" s="349"/>
      <c r="AM127" s="349"/>
      <c r="AN127" s="349"/>
      <c r="AO127" s="349"/>
      <c r="AP127" s="349"/>
      <c r="AQ127" s="349"/>
      <c r="AR127" s="349"/>
    </row>
    <row r="128" spans="8:44">
      <c r="X128" s="374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349"/>
      <c r="AL128" s="349"/>
      <c r="AM128" s="349"/>
      <c r="AN128" s="349"/>
      <c r="AO128" s="349"/>
      <c r="AP128" s="349"/>
      <c r="AQ128" s="349"/>
      <c r="AR128" s="349"/>
    </row>
    <row r="129" spans="1:44">
      <c r="X129" s="374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349"/>
      <c r="AL129" s="349"/>
      <c r="AM129" s="349"/>
      <c r="AN129" s="349"/>
      <c r="AO129" s="349"/>
      <c r="AP129" s="349"/>
      <c r="AQ129" s="349"/>
      <c r="AR129" s="349"/>
    </row>
    <row r="130" spans="1:44">
      <c r="X130" s="374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349"/>
      <c r="AL130" s="349"/>
      <c r="AM130" s="349"/>
      <c r="AN130" s="349"/>
      <c r="AO130" s="349"/>
      <c r="AP130" s="349"/>
      <c r="AQ130" s="349"/>
      <c r="AR130" s="349"/>
    </row>
    <row r="131" spans="1:44">
      <c r="X131" s="374"/>
      <c r="Y131" s="371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349"/>
      <c r="AL131" s="349"/>
      <c r="AM131" s="349"/>
      <c r="AN131" s="349"/>
      <c r="AO131" s="349"/>
      <c r="AP131" s="349"/>
      <c r="AQ131" s="349"/>
      <c r="AR131" s="349"/>
    </row>
    <row r="132" spans="1:44" s="3" customFormat="1">
      <c r="A132" s="2"/>
      <c r="B132" s="5"/>
      <c r="C132" s="1"/>
      <c r="D132" s="1"/>
      <c r="E132" s="1"/>
      <c r="F132" s="1"/>
      <c r="G132" s="1"/>
      <c r="H132" s="1"/>
      <c r="I132" s="6"/>
      <c r="J132" s="1"/>
      <c r="K132" s="1"/>
      <c r="L132" s="6"/>
      <c r="M132" s="1"/>
      <c r="N132" s="1"/>
      <c r="O132" s="7"/>
      <c r="P132" s="1"/>
      <c r="Q132" s="1"/>
      <c r="R132" s="7"/>
      <c r="S132" s="1"/>
      <c r="T132" s="1"/>
      <c r="U132" s="1"/>
      <c r="V132" s="1"/>
      <c r="W132" s="1"/>
      <c r="X132" s="374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371"/>
      <c r="AL132" s="371"/>
      <c r="AM132" s="371"/>
      <c r="AN132" s="371"/>
      <c r="AO132" s="371"/>
      <c r="AP132" s="371"/>
      <c r="AQ132" s="371"/>
      <c r="AR132" s="371"/>
    </row>
    <row r="133" spans="1:44" s="4" customFormat="1">
      <c r="A133" s="2"/>
      <c r="B133" s="5"/>
      <c r="C133" s="1"/>
      <c r="D133" s="1"/>
      <c r="E133" s="1"/>
      <c r="F133" s="1"/>
      <c r="G133" s="1"/>
      <c r="H133" s="1"/>
      <c r="I133" s="6"/>
      <c r="J133" s="1"/>
      <c r="K133" s="1"/>
      <c r="L133" s="6"/>
      <c r="M133" s="1"/>
      <c r="N133" s="1"/>
      <c r="O133" s="7"/>
      <c r="P133" s="1"/>
      <c r="Q133" s="1"/>
      <c r="R133" s="7"/>
      <c r="S133" s="1"/>
      <c r="T133" s="1"/>
      <c r="U133" s="1"/>
      <c r="V133" s="1"/>
      <c r="W133" s="1"/>
      <c r="X133" s="374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</row>
    <row r="134" spans="1:44" s="4" customFormat="1">
      <c r="A134" s="2"/>
      <c r="B134" s="5"/>
      <c r="C134" s="1"/>
      <c r="D134" s="1"/>
      <c r="E134" s="1"/>
      <c r="F134" s="1"/>
      <c r="G134" s="1"/>
      <c r="H134" s="1"/>
      <c r="I134" s="6"/>
      <c r="J134" s="1"/>
      <c r="K134" s="1"/>
      <c r="L134" s="6"/>
      <c r="M134" s="1"/>
      <c r="N134" s="1"/>
      <c r="O134" s="7"/>
      <c r="P134" s="1"/>
      <c r="Q134" s="1"/>
      <c r="R134" s="7"/>
      <c r="S134" s="1"/>
      <c r="T134" s="1"/>
      <c r="U134" s="1"/>
      <c r="V134" s="1"/>
      <c r="W134" s="1"/>
      <c r="X134" s="374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</row>
    <row r="135" spans="1:44" s="4" customFormat="1">
      <c r="A135" s="2"/>
      <c r="B135" s="5"/>
      <c r="C135" s="1"/>
      <c r="D135" s="1"/>
      <c r="E135" s="1"/>
      <c r="F135" s="1"/>
      <c r="G135" s="1"/>
      <c r="H135" s="1"/>
      <c r="I135" s="6"/>
      <c r="J135" s="1"/>
      <c r="K135" s="1"/>
      <c r="L135" s="6"/>
      <c r="M135" s="1"/>
      <c r="N135" s="1"/>
      <c r="O135" s="7"/>
      <c r="P135" s="1"/>
      <c r="Q135" s="1"/>
      <c r="R135" s="7"/>
      <c r="S135" s="1"/>
      <c r="T135" s="1"/>
      <c r="U135" s="1"/>
      <c r="V135" s="1"/>
      <c r="W135" s="1"/>
      <c r="X135" s="374"/>
      <c r="Y135" s="92"/>
      <c r="Z135" s="371"/>
      <c r="AA135" s="371"/>
      <c r="AB135" s="371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</row>
    <row r="136" spans="1:44" s="4" customFormat="1">
      <c r="A136" s="2"/>
      <c r="B136" s="5"/>
      <c r="C136" s="1"/>
      <c r="D136" s="1"/>
      <c r="E136" s="1"/>
      <c r="F136" s="1"/>
      <c r="G136" s="1"/>
      <c r="H136" s="1"/>
      <c r="I136" s="6"/>
      <c r="J136" s="1"/>
      <c r="K136" s="1"/>
      <c r="L136" s="6"/>
      <c r="M136" s="1"/>
      <c r="N136" s="1"/>
      <c r="O136" s="7"/>
      <c r="P136" s="1"/>
      <c r="Q136" s="1"/>
      <c r="R136" s="7"/>
      <c r="S136" s="1"/>
      <c r="T136" s="1"/>
      <c r="U136" s="1"/>
      <c r="V136" s="1"/>
      <c r="W136" s="1"/>
      <c r="X136" s="374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</row>
    <row r="137" spans="1:44" s="4" customFormat="1">
      <c r="A137" s="2"/>
      <c r="B137" s="5"/>
      <c r="C137" s="1"/>
      <c r="D137" s="1"/>
      <c r="E137" s="1"/>
      <c r="F137" s="1"/>
      <c r="G137" s="1"/>
      <c r="H137" s="1"/>
      <c r="I137" s="6"/>
      <c r="J137" s="1"/>
      <c r="K137" s="1"/>
      <c r="L137" s="6"/>
      <c r="M137" s="1"/>
      <c r="N137" s="1"/>
      <c r="O137" s="7"/>
      <c r="P137" s="1"/>
      <c r="Q137" s="1"/>
      <c r="R137" s="7"/>
      <c r="S137" s="1"/>
      <c r="T137" s="1"/>
      <c r="U137" s="1"/>
      <c r="V137" s="1"/>
      <c r="W137" s="1"/>
      <c r="X137" s="374"/>
      <c r="Y137" s="92"/>
      <c r="Z137" s="92"/>
      <c r="AA137" s="92"/>
      <c r="AB137" s="92"/>
      <c r="AC137" s="371"/>
      <c r="AD137" s="371"/>
      <c r="AE137" s="371"/>
      <c r="AF137" s="371"/>
      <c r="AG137" s="371"/>
      <c r="AH137" s="371"/>
      <c r="AI137" s="371"/>
      <c r="AJ137" s="371"/>
      <c r="AK137" s="92"/>
      <c r="AL137" s="92"/>
      <c r="AM137" s="92"/>
      <c r="AN137" s="92"/>
      <c r="AO137" s="92"/>
      <c r="AP137" s="92"/>
      <c r="AQ137" s="92"/>
      <c r="AR137" s="92"/>
    </row>
    <row r="138" spans="1:44" s="4" customFormat="1">
      <c r="A138" s="2"/>
      <c r="B138" s="5"/>
      <c r="C138" s="1"/>
      <c r="D138" s="1"/>
      <c r="E138" s="1"/>
      <c r="F138" s="1"/>
      <c r="G138" s="1"/>
      <c r="H138" s="1"/>
      <c r="I138" s="6"/>
      <c r="J138" s="1"/>
      <c r="K138" s="1"/>
      <c r="L138" s="6"/>
      <c r="M138" s="1"/>
      <c r="N138" s="1"/>
      <c r="O138" s="7"/>
      <c r="P138" s="1"/>
      <c r="Q138" s="1"/>
      <c r="R138" s="7"/>
      <c r="S138" s="1"/>
      <c r="T138" s="1"/>
      <c r="U138" s="1"/>
      <c r="V138" s="1"/>
      <c r="W138" s="1"/>
      <c r="X138" s="374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</row>
    <row r="139" spans="1:44" s="4" customFormat="1">
      <c r="A139" s="2"/>
      <c r="B139" s="5"/>
      <c r="C139" s="1"/>
      <c r="D139" s="1"/>
      <c r="E139" s="1"/>
      <c r="F139" s="1"/>
      <c r="G139" s="1"/>
      <c r="H139" s="1"/>
      <c r="I139" s="6"/>
      <c r="J139" s="1"/>
      <c r="K139" s="1"/>
      <c r="L139" s="6"/>
      <c r="M139" s="1"/>
      <c r="N139" s="1"/>
      <c r="O139" s="7"/>
      <c r="P139" s="1"/>
      <c r="Q139" s="1"/>
      <c r="R139" s="7"/>
      <c r="S139" s="1"/>
      <c r="T139" s="1"/>
      <c r="U139" s="1"/>
      <c r="V139" s="1"/>
      <c r="W139" s="1"/>
      <c r="X139" s="374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</row>
    <row r="140" spans="1:44" s="4" customFormat="1">
      <c r="A140" s="2"/>
      <c r="B140" s="5"/>
      <c r="C140" s="1"/>
      <c r="D140" s="1"/>
      <c r="E140" s="1"/>
      <c r="F140" s="1"/>
      <c r="G140" s="1"/>
      <c r="H140" s="1"/>
      <c r="I140" s="6"/>
      <c r="J140" s="1"/>
      <c r="K140" s="1"/>
      <c r="L140" s="6"/>
      <c r="M140" s="1"/>
      <c r="N140" s="1"/>
      <c r="O140" s="7"/>
      <c r="P140" s="1"/>
      <c r="Q140" s="1"/>
      <c r="R140" s="7"/>
      <c r="S140" s="1"/>
      <c r="T140" s="1"/>
      <c r="U140" s="1"/>
      <c r="V140" s="1"/>
      <c r="W140" s="1"/>
      <c r="X140" s="374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</row>
    <row r="141" spans="1:44" s="4" customFormat="1">
      <c r="A141" s="2"/>
      <c r="B141" s="5"/>
      <c r="C141" s="1"/>
      <c r="D141" s="1"/>
      <c r="E141" s="1"/>
      <c r="F141" s="1"/>
      <c r="G141" s="1"/>
      <c r="H141" s="1"/>
      <c r="I141" s="6"/>
      <c r="J141" s="1"/>
      <c r="K141" s="1"/>
      <c r="L141" s="6"/>
      <c r="M141" s="1"/>
      <c r="N141" s="1"/>
      <c r="O141" s="7"/>
      <c r="P141" s="1"/>
      <c r="Q141" s="1"/>
      <c r="R141" s="7"/>
      <c r="S141" s="1"/>
      <c r="T141" s="1"/>
      <c r="U141" s="1"/>
      <c r="V141" s="1"/>
      <c r="W141" s="1"/>
      <c r="X141" s="374"/>
      <c r="Y141" s="349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</row>
    <row r="142" spans="1:44" s="4" customFormat="1">
      <c r="A142" s="2"/>
      <c r="B142" s="5"/>
      <c r="C142" s="1"/>
      <c r="D142" s="1"/>
      <c r="E142" s="1"/>
      <c r="F142" s="1"/>
      <c r="G142" s="1"/>
      <c r="H142" s="1"/>
      <c r="I142" s="6"/>
      <c r="J142" s="1"/>
      <c r="K142" s="1"/>
      <c r="L142" s="6"/>
      <c r="M142" s="1"/>
      <c r="N142" s="1"/>
      <c r="O142" s="7"/>
      <c r="P142" s="1"/>
      <c r="Q142" s="1"/>
      <c r="R142" s="7"/>
      <c r="S142" s="1"/>
      <c r="T142" s="1"/>
      <c r="U142" s="1"/>
      <c r="V142" s="1"/>
      <c r="W142" s="1"/>
      <c r="X142" s="374"/>
      <c r="Y142" s="349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</row>
    <row r="143" spans="1:44" s="4" customFormat="1">
      <c r="A143" s="2"/>
      <c r="B143" s="5"/>
      <c r="C143" s="1"/>
      <c r="D143" s="1"/>
      <c r="E143" s="1"/>
      <c r="F143" s="1"/>
      <c r="G143" s="1"/>
      <c r="H143" s="1"/>
      <c r="I143" s="6"/>
      <c r="J143" s="1"/>
      <c r="K143" s="1"/>
      <c r="L143" s="6"/>
      <c r="M143" s="1"/>
      <c r="N143" s="1"/>
      <c r="O143" s="7"/>
      <c r="P143" s="1"/>
      <c r="Q143" s="1"/>
      <c r="R143" s="7"/>
      <c r="S143" s="1"/>
      <c r="T143" s="1"/>
      <c r="U143" s="1"/>
      <c r="V143" s="1"/>
      <c r="W143" s="1"/>
      <c r="X143" s="374"/>
      <c r="Y143" s="349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</row>
    <row r="144" spans="1:44" s="4" customFormat="1">
      <c r="A144" s="2"/>
      <c r="B144" s="5"/>
      <c r="C144" s="1"/>
      <c r="D144" s="1"/>
      <c r="E144" s="1"/>
      <c r="F144" s="1"/>
      <c r="G144" s="1"/>
      <c r="H144" s="1"/>
      <c r="I144" s="6"/>
      <c r="J144" s="1"/>
      <c r="K144" s="1"/>
      <c r="L144" s="6"/>
      <c r="M144" s="1"/>
      <c r="N144" s="1"/>
      <c r="O144" s="7"/>
      <c r="P144" s="1"/>
      <c r="Q144" s="1"/>
      <c r="R144" s="7"/>
      <c r="S144" s="1"/>
      <c r="T144" s="1"/>
      <c r="U144" s="1"/>
      <c r="V144" s="1"/>
      <c r="W144" s="1"/>
      <c r="X144" s="374"/>
      <c r="Y144" s="349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</row>
    <row r="145" spans="1:44" s="4" customFormat="1">
      <c r="A145" s="2"/>
      <c r="B145" s="5"/>
      <c r="C145" s="1"/>
      <c r="D145" s="1"/>
      <c r="E145" s="1"/>
      <c r="F145" s="1"/>
      <c r="G145" s="1"/>
      <c r="H145" s="1"/>
      <c r="I145" s="6"/>
      <c r="J145" s="1"/>
      <c r="K145" s="1"/>
      <c r="L145" s="6"/>
      <c r="M145" s="1"/>
      <c r="N145" s="1"/>
      <c r="O145" s="7"/>
      <c r="P145" s="1"/>
      <c r="Q145" s="1"/>
      <c r="R145" s="7"/>
      <c r="S145" s="1"/>
      <c r="T145" s="1"/>
      <c r="U145" s="1"/>
      <c r="V145" s="1"/>
      <c r="W145" s="1"/>
      <c r="X145" s="374"/>
      <c r="Y145" s="349"/>
      <c r="Z145" s="349"/>
      <c r="AA145" s="349"/>
      <c r="AB145" s="349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</row>
    <row r="146" spans="1:44" s="4" customFormat="1">
      <c r="A146" s="2"/>
      <c r="B146" s="5"/>
      <c r="C146" s="1"/>
      <c r="D146" s="1"/>
      <c r="E146" s="1"/>
      <c r="F146" s="1"/>
      <c r="G146" s="1"/>
      <c r="H146" s="1"/>
      <c r="I146" s="6"/>
      <c r="J146" s="1"/>
      <c r="K146" s="1"/>
      <c r="L146" s="6"/>
      <c r="M146" s="1"/>
      <c r="N146" s="1"/>
      <c r="O146" s="7"/>
      <c r="P146" s="1"/>
      <c r="Q146" s="1"/>
      <c r="R146" s="7"/>
      <c r="S146" s="1"/>
      <c r="T146" s="1"/>
      <c r="U146" s="1"/>
      <c r="V146" s="1"/>
      <c r="W146" s="1"/>
      <c r="X146" s="1"/>
      <c r="Y146" s="376"/>
      <c r="Z146" s="376"/>
      <c r="AA146" s="376"/>
      <c r="AB146" s="376"/>
      <c r="AC146" s="370"/>
      <c r="AD146" s="370"/>
      <c r="AE146" s="370"/>
      <c r="AF146" s="370"/>
      <c r="AG146" s="370"/>
      <c r="AH146" s="370"/>
      <c r="AI146" s="370"/>
      <c r="AJ146" s="370"/>
      <c r="AK146" s="370"/>
      <c r="AL146" s="370"/>
      <c r="AM146" s="370"/>
      <c r="AN146" s="370"/>
      <c r="AO146" s="370"/>
      <c r="AP146" s="370"/>
      <c r="AQ146" s="370"/>
      <c r="AR146" s="370"/>
    </row>
    <row r="147" spans="1:44" s="4" customFormat="1">
      <c r="A147" s="2"/>
      <c r="B147" s="5"/>
      <c r="C147" s="1"/>
      <c r="D147" s="1"/>
      <c r="E147" s="1"/>
      <c r="F147" s="1"/>
      <c r="G147" s="1"/>
      <c r="H147" s="1"/>
      <c r="I147" s="6"/>
      <c r="J147" s="1"/>
      <c r="K147" s="1"/>
      <c r="L147" s="6"/>
      <c r="M147" s="1"/>
      <c r="N147" s="1"/>
      <c r="O147" s="7"/>
      <c r="P147" s="1"/>
      <c r="Q147" s="1"/>
      <c r="R147" s="7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44" s="4" customFormat="1">
      <c r="A148" s="2"/>
      <c r="B148" s="5"/>
      <c r="C148" s="1"/>
      <c r="D148" s="1"/>
      <c r="E148" s="1"/>
      <c r="F148" s="1"/>
      <c r="G148" s="1"/>
      <c r="H148" s="1"/>
      <c r="I148" s="6"/>
      <c r="J148" s="1"/>
      <c r="K148" s="1"/>
      <c r="L148" s="6"/>
      <c r="M148" s="1"/>
      <c r="N148" s="1"/>
      <c r="O148" s="7"/>
      <c r="P148" s="1"/>
      <c r="Q148" s="1"/>
      <c r="R148" s="7"/>
      <c r="S148" s="1"/>
      <c r="T148" s="1"/>
      <c r="U148" s="1"/>
      <c r="V148" s="1"/>
      <c r="W148" s="1"/>
      <c r="X148" s="1"/>
    </row>
    <row r="149" spans="1:44" s="4" customFormat="1">
      <c r="A149" s="2"/>
      <c r="B149" s="5"/>
      <c r="C149" s="1"/>
      <c r="D149" s="1"/>
      <c r="E149" s="1"/>
      <c r="F149" s="1"/>
      <c r="G149" s="1"/>
      <c r="H149" s="1"/>
      <c r="I149" s="6"/>
      <c r="J149" s="1"/>
      <c r="K149" s="1"/>
      <c r="L149" s="6"/>
      <c r="M149" s="1"/>
      <c r="N149" s="1"/>
      <c r="O149" s="7"/>
      <c r="P149" s="1"/>
      <c r="Q149" s="1"/>
      <c r="R149" s="7"/>
      <c r="S149" s="1"/>
      <c r="T149" s="1"/>
      <c r="U149" s="1"/>
      <c r="V149" s="1"/>
      <c r="W149" s="1"/>
      <c r="X149" s="1"/>
    </row>
    <row r="150" spans="1:44" s="4" customFormat="1">
      <c r="A150" s="2"/>
      <c r="B150" s="5"/>
      <c r="C150" s="1"/>
      <c r="D150" s="1"/>
      <c r="E150" s="1"/>
      <c r="F150" s="1"/>
      <c r="G150" s="1"/>
      <c r="H150" s="1"/>
      <c r="I150" s="6"/>
      <c r="J150" s="1"/>
      <c r="K150" s="1"/>
      <c r="L150" s="6"/>
      <c r="M150" s="1"/>
      <c r="N150" s="1"/>
      <c r="O150" s="7"/>
      <c r="P150" s="1"/>
      <c r="Q150" s="1"/>
      <c r="R150" s="7"/>
      <c r="S150" s="1"/>
      <c r="T150" s="1"/>
      <c r="U150" s="1"/>
      <c r="V150" s="1"/>
      <c r="W150" s="1"/>
      <c r="X150" s="1"/>
    </row>
    <row r="151" spans="1:44" s="4" customFormat="1">
      <c r="A151" s="2"/>
      <c r="B151" s="5"/>
      <c r="C151" s="1"/>
      <c r="D151" s="1"/>
      <c r="E151" s="1"/>
      <c r="F151" s="1"/>
      <c r="G151" s="1"/>
      <c r="H151" s="1"/>
      <c r="I151" s="6"/>
      <c r="J151" s="1"/>
      <c r="K151" s="1"/>
      <c r="L151" s="6"/>
      <c r="M151" s="1"/>
      <c r="N151" s="1"/>
      <c r="O151" s="7"/>
      <c r="P151" s="1"/>
      <c r="Q151" s="1"/>
      <c r="R151" s="7"/>
      <c r="S151" s="1"/>
      <c r="T151" s="1"/>
      <c r="U151" s="1"/>
      <c r="V151" s="1"/>
      <c r="W151" s="1"/>
      <c r="X151" s="1"/>
      <c r="Y151" s="3"/>
    </row>
    <row r="152" spans="1:44" s="4" customFormat="1">
      <c r="A152" s="2"/>
      <c r="B152" s="5"/>
      <c r="C152" s="1"/>
      <c r="D152" s="1"/>
      <c r="E152" s="1"/>
      <c r="F152" s="1"/>
      <c r="G152" s="1"/>
      <c r="H152" s="1"/>
      <c r="I152" s="6"/>
      <c r="J152" s="1"/>
      <c r="K152" s="1"/>
      <c r="L152" s="6"/>
      <c r="M152" s="1"/>
      <c r="N152" s="1"/>
      <c r="O152" s="7"/>
      <c r="P152" s="1"/>
      <c r="Q152" s="1"/>
      <c r="R152" s="7"/>
      <c r="S152" s="1"/>
      <c r="T152" s="1"/>
      <c r="U152" s="1"/>
      <c r="V152" s="1"/>
      <c r="W152" s="1"/>
      <c r="X152" s="1"/>
    </row>
    <row r="153" spans="1:44" s="4" customFormat="1">
      <c r="A153" s="2"/>
      <c r="B153" s="5"/>
      <c r="C153" s="1"/>
      <c r="D153" s="1"/>
      <c r="E153" s="1"/>
      <c r="F153" s="1"/>
      <c r="G153" s="1"/>
      <c r="H153" s="1"/>
      <c r="I153" s="6"/>
      <c r="J153" s="1"/>
      <c r="K153" s="1"/>
      <c r="L153" s="6"/>
      <c r="M153" s="1"/>
      <c r="N153" s="1"/>
      <c r="O153" s="7"/>
      <c r="P153" s="1"/>
      <c r="Q153" s="1"/>
      <c r="R153" s="7"/>
      <c r="S153" s="1"/>
      <c r="T153" s="1"/>
      <c r="U153" s="1"/>
      <c r="V153" s="1"/>
      <c r="W153" s="1"/>
      <c r="X153" s="1"/>
    </row>
    <row r="154" spans="1:44" s="4" customFormat="1">
      <c r="A154" s="2"/>
      <c r="B154" s="5"/>
      <c r="C154" s="1"/>
      <c r="D154" s="1"/>
      <c r="E154" s="1"/>
      <c r="F154" s="1"/>
      <c r="G154" s="1"/>
      <c r="H154" s="1"/>
      <c r="I154" s="6"/>
      <c r="J154" s="1"/>
      <c r="K154" s="1"/>
      <c r="L154" s="6"/>
      <c r="M154" s="1"/>
      <c r="N154" s="1"/>
      <c r="O154" s="7"/>
      <c r="P154" s="1"/>
      <c r="Q154" s="1"/>
      <c r="R154" s="7"/>
      <c r="S154" s="1"/>
      <c r="T154" s="1"/>
      <c r="U154" s="1"/>
      <c r="V154" s="1"/>
      <c r="W154" s="1"/>
      <c r="X154" s="1"/>
    </row>
    <row r="155" spans="1:44" s="4" customFormat="1">
      <c r="A155" s="2"/>
      <c r="B155" s="5"/>
      <c r="C155" s="1"/>
      <c r="D155" s="1"/>
      <c r="E155" s="1"/>
      <c r="F155" s="1"/>
      <c r="G155" s="1"/>
      <c r="H155" s="1"/>
      <c r="I155" s="6"/>
      <c r="J155" s="1"/>
      <c r="K155" s="1"/>
      <c r="L155" s="6"/>
      <c r="M155" s="1"/>
      <c r="N155" s="1"/>
      <c r="O155" s="7"/>
      <c r="P155" s="1"/>
      <c r="Q155" s="1"/>
      <c r="R155" s="7"/>
      <c r="S155" s="1"/>
      <c r="T155" s="1"/>
      <c r="U155" s="1"/>
      <c r="V155" s="1"/>
      <c r="W155" s="1"/>
      <c r="X155" s="1"/>
      <c r="Z155" s="3"/>
      <c r="AA155" s="3"/>
      <c r="AB155" s="3"/>
    </row>
    <row r="156" spans="1:44" s="4" customFormat="1">
      <c r="A156" s="2"/>
      <c r="B156" s="5"/>
      <c r="C156" s="1"/>
      <c r="D156" s="1"/>
      <c r="E156" s="1"/>
      <c r="F156" s="1"/>
      <c r="G156" s="1"/>
      <c r="H156" s="1"/>
      <c r="I156" s="6"/>
      <c r="J156" s="1"/>
      <c r="K156" s="1"/>
      <c r="L156" s="6"/>
      <c r="M156" s="1"/>
      <c r="N156" s="1"/>
      <c r="O156" s="7"/>
      <c r="P156" s="1"/>
      <c r="Q156" s="1"/>
      <c r="R156" s="7"/>
      <c r="S156" s="1"/>
      <c r="T156" s="1"/>
      <c r="U156" s="1"/>
      <c r="V156" s="1"/>
      <c r="W156" s="1"/>
      <c r="X156" s="1"/>
    </row>
    <row r="157" spans="1:44" s="3" customFormat="1">
      <c r="A157" s="2"/>
      <c r="B157" s="5"/>
      <c r="C157" s="1"/>
      <c r="D157" s="1"/>
      <c r="E157" s="1"/>
      <c r="F157" s="1"/>
      <c r="G157" s="1"/>
      <c r="H157" s="1"/>
      <c r="I157" s="6"/>
      <c r="J157" s="1"/>
      <c r="K157" s="1"/>
      <c r="L157" s="6"/>
      <c r="M157" s="1"/>
      <c r="N157" s="1"/>
      <c r="O157" s="7"/>
      <c r="P157" s="1"/>
      <c r="Q157" s="1"/>
      <c r="R157" s="7"/>
      <c r="S157" s="1"/>
      <c r="T157" s="1"/>
      <c r="U157" s="1"/>
      <c r="V157" s="1"/>
      <c r="W157" s="1"/>
      <c r="X157" s="1"/>
      <c r="Y157" s="4"/>
      <c r="Z157" s="4"/>
      <c r="AA157" s="4"/>
      <c r="AB157" s="4"/>
    </row>
    <row r="158" spans="1:44" s="4" customFormat="1">
      <c r="A158" s="2"/>
      <c r="B158" s="5"/>
      <c r="C158" s="1"/>
      <c r="D158" s="1"/>
      <c r="E158" s="1"/>
      <c r="F158" s="1"/>
      <c r="G158" s="1"/>
      <c r="H158" s="1"/>
      <c r="I158" s="6"/>
      <c r="J158" s="1"/>
      <c r="K158" s="1"/>
      <c r="L158" s="6"/>
      <c r="M158" s="1"/>
      <c r="N158" s="1"/>
      <c r="O158" s="7"/>
      <c r="P158" s="1"/>
      <c r="Q158" s="1"/>
      <c r="R158" s="7"/>
      <c r="S158" s="1"/>
      <c r="T158" s="1"/>
      <c r="U158" s="1"/>
      <c r="V158" s="1"/>
      <c r="W158" s="1"/>
      <c r="X158" s="1"/>
    </row>
    <row r="159" spans="1:44" s="4" customFormat="1">
      <c r="A159" s="2"/>
      <c r="B159" s="5"/>
      <c r="C159" s="1"/>
      <c r="D159" s="1"/>
      <c r="E159" s="1"/>
      <c r="F159" s="1"/>
      <c r="G159" s="1"/>
      <c r="H159" s="1"/>
      <c r="I159" s="6"/>
      <c r="J159" s="1"/>
      <c r="K159" s="1"/>
      <c r="L159" s="6"/>
      <c r="M159" s="1"/>
      <c r="N159" s="1"/>
      <c r="O159" s="7"/>
      <c r="P159" s="1"/>
      <c r="Q159" s="1"/>
      <c r="R159" s="7"/>
      <c r="S159" s="1"/>
      <c r="T159" s="1"/>
      <c r="U159" s="1"/>
      <c r="V159" s="1"/>
      <c r="W159" s="1"/>
      <c r="X159" s="1"/>
    </row>
    <row r="160" spans="1:44" s="4" customFormat="1">
      <c r="A160" s="2"/>
      <c r="B160" s="5"/>
      <c r="C160" s="1"/>
      <c r="D160" s="1"/>
      <c r="E160" s="1"/>
      <c r="F160" s="1"/>
      <c r="G160" s="1"/>
      <c r="H160" s="1"/>
      <c r="I160" s="6"/>
      <c r="J160" s="1"/>
      <c r="K160" s="1"/>
      <c r="L160" s="6"/>
      <c r="M160" s="1"/>
      <c r="N160" s="1"/>
      <c r="O160" s="7"/>
      <c r="P160" s="1"/>
      <c r="Q160" s="1"/>
      <c r="R160" s="7"/>
      <c r="S160" s="1"/>
      <c r="T160" s="1"/>
      <c r="U160" s="1"/>
      <c r="V160" s="1"/>
      <c r="W160" s="1"/>
      <c r="X160" s="1"/>
    </row>
    <row r="161" spans="1:28" s="4" customFormat="1">
      <c r="A161" s="2"/>
      <c r="B161" s="5"/>
      <c r="C161" s="1"/>
      <c r="D161" s="1"/>
      <c r="E161" s="1"/>
      <c r="F161" s="1"/>
      <c r="G161" s="1"/>
      <c r="H161" s="1"/>
      <c r="I161" s="6"/>
      <c r="J161" s="1"/>
      <c r="K161" s="1"/>
      <c r="L161" s="6"/>
      <c r="M161" s="1"/>
      <c r="N161" s="1"/>
      <c r="O161" s="7"/>
      <c r="P161" s="1"/>
      <c r="Q161" s="1"/>
      <c r="R161" s="7"/>
      <c r="S161" s="1"/>
      <c r="T161" s="1"/>
      <c r="U161" s="1"/>
      <c r="V161" s="1"/>
      <c r="W161" s="1"/>
      <c r="X161" s="1"/>
      <c r="Y161" s="3"/>
    </row>
    <row r="162" spans="1:28" s="4" customFormat="1">
      <c r="A162" s="2"/>
      <c r="B162" s="5"/>
      <c r="C162" s="1"/>
      <c r="D162" s="1"/>
      <c r="E162" s="1"/>
      <c r="F162" s="1"/>
      <c r="G162" s="1"/>
      <c r="H162" s="1"/>
      <c r="I162" s="6"/>
      <c r="J162" s="1"/>
      <c r="K162" s="1"/>
      <c r="L162" s="6"/>
      <c r="M162" s="1"/>
      <c r="N162" s="1"/>
      <c r="O162" s="7"/>
      <c r="P162" s="1"/>
      <c r="Q162" s="1"/>
      <c r="R162" s="7"/>
      <c r="S162" s="1"/>
      <c r="T162" s="1"/>
      <c r="U162" s="1"/>
      <c r="V162" s="1"/>
      <c r="W162" s="1"/>
      <c r="X162" s="1"/>
    </row>
    <row r="163" spans="1:28" s="4" customFormat="1">
      <c r="A163" s="2"/>
      <c r="B163" s="5"/>
      <c r="C163" s="1"/>
      <c r="D163" s="1"/>
      <c r="E163" s="1"/>
      <c r="F163" s="1"/>
      <c r="G163" s="1"/>
      <c r="H163" s="1"/>
      <c r="I163" s="6"/>
      <c r="J163" s="1"/>
      <c r="K163" s="1"/>
      <c r="L163" s="6"/>
      <c r="M163" s="1"/>
      <c r="N163" s="1"/>
      <c r="O163" s="7"/>
      <c r="P163" s="1"/>
      <c r="Q163" s="1"/>
      <c r="R163" s="7"/>
      <c r="S163" s="1"/>
      <c r="T163" s="1"/>
      <c r="U163" s="1"/>
      <c r="V163" s="1"/>
      <c r="W163" s="1"/>
      <c r="X163" s="1"/>
    </row>
    <row r="164" spans="1:28" s="4" customFormat="1">
      <c r="A164" s="2"/>
      <c r="B164" s="5"/>
      <c r="C164" s="1"/>
      <c r="D164" s="1"/>
      <c r="E164" s="1"/>
      <c r="F164" s="1"/>
      <c r="G164" s="1"/>
      <c r="H164" s="1"/>
      <c r="I164" s="6"/>
      <c r="J164" s="1"/>
      <c r="K164" s="1"/>
      <c r="L164" s="6"/>
      <c r="M164" s="1"/>
      <c r="N164" s="1"/>
      <c r="O164" s="7"/>
      <c r="P164" s="1"/>
      <c r="Q164" s="1"/>
      <c r="R164" s="7"/>
      <c r="S164" s="1"/>
      <c r="T164" s="1"/>
      <c r="U164" s="1"/>
      <c r="V164" s="1"/>
      <c r="W164" s="1"/>
      <c r="X164" s="1"/>
    </row>
    <row r="165" spans="1:28" s="4" customFormat="1">
      <c r="A165" s="2"/>
      <c r="B165" s="5"/>
      <c r="C165" s="1"/>
      <c r="D165" s="1"/>
      <c r="E165" s="1"/>
      <c r="F165" s="1"/>
      <c r="G165" s="1"/>
      <c r="H165" s="1"/>
      <c r="I165" s="6"/>
      <c r="J165" s="1"/>
      <c r="K165" s="1"/>
      <c r="L165" s="6"/>
      <c r="M165" s="1"/>
      <c r="N165" s="1"/>
      <c r="O165" s="7"/>
      <c r="P165" s="1"/>
      <c r="Q165" s="1"/>
      <c r="R165" s="7"/>
      <c r="S165" s="1"/>
      <c r="T165" s="1"/>
      <c r="U165" s="1"/>
      <c r="V165" s="1"/>
      <c r="W165" s="1"/>
      <c r="X165" s="1"/>
      <c r="Z165" s="3"/>
      <c r="AA165" s="3"/>
      <c r="AB165" s="3"/>
    </row>
    <row r="166" spans="1:28" s="4" customFormat="1">
      <c r="A166" s="2"/>
      <c r="B166" s="5"/>
      <c r="C166" s="1"/>
      <c r="D166" s="1"/>
      <c r="E166" s="1"/>
      <c r="F166" s="1"/>
      <c r="G166" s="1"/>
      <c r="H166" s="1"/>
      <c r="I166" s="6"/>
      <c r="J166" s="1"/>
      <c r="K166" s="1"/>
      <c r="L166" s="6"/>
      <c r="M166" s="1"/>
      <c r="N166" s="1"/>
      <c r="O166" s="7"/>
      <c r="P166" s="1"/>
      <c r="Q166" s="1"/>
      <c r="R166" s="7"/>
      <c r="S166" s="1"/>
      <c r="T166" s="1"/>
      <c r="U166" s="1"/>
      <c r="V166" s="1"/>
      <c r="W166" s="1"/>
      <c r="X166" s="1"/>
    </row>
    <row r="167" spans="1:28" s="3" customFormat="1">
      <c r="A167" s="2"/>
      <c r="B167" s="5"/>
      <c r="C167" s="1"/>
      <c r="D167" s="1"/>
      <c r="E167" s="1"/>
      <c r="F167" s="1"/>
      <c r="G167" s="1"/>
      <c r="H167" s="1"/>
      <c r="I167" s="6"/>
      <c r="J167" s="1"/>
      <c r="K167" s="1"/>
      <c r="L167" s="6"/>
      <c r="M167" s="1"/>
      <c r="N167" s="1"/>
      <c r="O167" s="7"/>
      <c r="P167" s="1"/>
      <c r="Q167" s="1"/>
      <c r="R167" s="7"/>
      <c r="S167" s="1"/>
      <c r="T167" s="1"/>
      <c r="U167" s="1"/>
      <c r="V167" s="1"/>
      <c r="W167" s="1"/>
      <c r="X167" s="1"/>
      <c r="Y167" s="4"/>
      <c r="Z167" s="4"/>
      <c r="AA167" s="4"/>
      <c r="AB167" s="4"/>
    </row>
    <row r="168" spans="1:28" s="4" customFormat="1">
      <c r="A168" s="2"/>
      <c r="B168" s="5"/>
      <c r="C168" s="1"/>
      <c r="D168" s="1"/>
      <c r="E168" s="1"/>
      <c r="F168" s="1"/>
      <c r="G168" s="1"/>
      <c r="H168" s="1"/>
      <c r="I168" s="6"/>
      <c r="J168" s="1"/>
      <c r="K168" s="1"/>
      <c r="L168" s="6"/>
      <c r="M168" s="1"/>
      <c r="N168" s="1"/>
      <c r="O168" s="7"/>
      <c r="P168" s="1"/>
      <c r="Q168" s="1"/>
      <c r="R168" s="7"/>
      <c r="S168" s="1"/>
      <c r="T168" s="1"/>
      <c r="U168" s="1"/>
      <c r="V168" s="1"/>
      <c r="W168" s="1"/>
      <c r="X168" s="1"/>
    </row>
    <row r="169" spans="1:28" s="4" customFormat="1">
      <c r="A169" s="2"/>
      <c r="B169" s="5"/>
      <c r="C169" s="1"/>
      <c r="D169" s="1"/>
      <c r="E169" s="1"/>
      <c r="F169" s="1"/>
      <c r="G169" s="1"/>
      <c r="H169" s="1"/>
      <c r="I169" s="6"/>
      <c r="J169" s="1"/>
      <c r="K169" s="1"/>
      <c r="L169" s="6"/>
      <c r="M169" s="1"/>
      <c r="N169" s="1"/>
      <c r="O169" s="7"/>
      <c r="P169" s="1"/>
      <c r="Q169" s="1"/>
      <c r="R169" s="7"/>
      <c r="S169" s="1"/>
      <c r="T169" s="1"/>
      <c r="U169" s="1"/>
      <c r="V169" s="1"/>
      <c r="W169" s="1"/>
      <c r="X169" s="1"/>
    </row>
    <row r="170" spans="1:28" s="4" customFormat="1">
      <c r="A170" s="2"/>
      <c r="B170" s="5"/>
      <c r="C170" s="1"/>
      <c r="D170" s="1"/>
      <c r="E170" s="1"/>
      <c r="F170" s="1"/>
      <c r="G170" s="1"/>
      <c r="H170" s="1"/>
      <c r="I170" s="6"/>
      <c r="J170" s="1"/>
      <c r="K170" s="1"/>
      <c r="L170" s="6"/>
      <c r="M170" s="1"/>
      <c r="N170" s="1"/>
      <c r="O170" s="7"/>
      <c r="P170" s="1"/>
      <c r="Q170" s="1"/>
      <c r="R170" s="7"/>
      <c r="S170" s="1"/>
      <c r="T170" s="1"/>
      <c r="U170" s="1"/>
      <c r="V170" s="1"/>
      <c r="W170" s="1"/>
      <c r="X170" s="1"/>
    </row>
    <row r="171" spans="1:28" s="4" customFormat="1">
      <c r="A171" s="2"/>
      <c r="B171" s="5"/>
      <c r="C171" s="1"/>
      <c r="D171" s="1"/>
      <c r="E171" s="1"/>
      <c r="F171" s="1"/>
      <c r="G171" s="1"/>
      <c r="H171" s="1"/>
      <c r="I171" s="6"/>
      <c r="J171" s="1"/>
      <c r="K171" s="1"/>
      <c r="L171" s="6"/>
      <c r="M171" s="1"/>
      <c r="N171" s="1"/>
      <c r="O171" s="7"/>
      <c r="P171" s="1"/>
      <c r="Q171" s="1"/>
      <c r="R171" s="7"/>
      <c r="S171" s="1"/>
      <c r="T171" s="1"/>
      <c r="U171" s="1"/>
      <c r="V171" s="1"/>
      <c r="W171" s="1"/>
      <c r="X171" s="1"/>
      <c r="Y171" s="1"/>
    </row>
    <row r="172" spans="1:28" s="4" customFormat="1">
      <c r="A172" s="2"/>
      <c r="B172" s="5"/>
      <c r="C172" s="1"/>
      <c r="D172" s="1"/>
      <c r="E172" s="1"/>
      <c r="F172" s="1"/>
      <c r="G172" s="1"/>
      <c r="H172" s="1"/>
      <c r="I172" s="6"/>
      <c r="J172" s="1"/>
      <c r="K172" s="1"/>
      <c r="L172" s="6"/>
      <c r="M172" s="1"/>
      <c r="N172" s="1"/>
      <c r="O172" s="7"/>
      <c r="P172" s="1"/>
      <c r="Q172" s="1"/>
      <c r="R172" s="7"/>
      <c r="S172" s="1"/>
      <c r="T172" s="1"/>
      <c r="U172" s="1"/>
      <c r="V172" s="1"/>
      <c r="W172" s="1"/>
      <c r="X172" s="1"/>
      <c r="Y172" s="1"/>
    </row>
    <row r="173" spans="1:28" s="4" customFormat="1">
      <c r="A173" s="2"/>
      <c r="B173" s="5"/>
      <c r="C173" s="1"/>
      <c r="D173" s="1"/>
      <c r="E173" s="1"/>
      <c r="F173" s="1"/>
      <c r="G173" s="1"/>
      <c r="H173" s="1"/>
      <c r="I173" s="6"/>
      <c r="J173" s="1"/>
      <c r="K173" s="1"/>
      <c r="L173" s="6"/>
      <c r="M173" s="1"/>
      <c r="N173" s="1"/>
      <c r="O173" s="7"/>
      <c r="P173" s="1"/>
      <c r="Q173" s="1"/>
      <c r="R173" s="7"/>
      <c r="S173" s="1"/>
      <c r="T173" s="1"/>
      <c r="U173" s="1"/>
      <c r="V173" s="1"/>
      <c r="W173" s="1"/>
      <c r="X173" s="1"/>
      <c r="Y173" s="1"/>
    </row>
    <row r="174" spans="1:28" s="4" customFormat="1">
      <c r="A174" s="2"/>
      <c r="B174" s="5"/>
      <c r="C174" s="1"/>
      <c r="D174" s="1"/>
      <c r="E174" s="1"/>
      <c r="F174" s="1"/>
      <c r="G174" s="1"/>
      <c r="H174" s="1"/>
      <c r="I174" s="6"/>
      <c r="J174" s="1"/>
      <c r="K174" s="1"/>
      <c r="L174" s="6"/>
      <c r="M174" s="1"/>
      <c r="N174" s="1"/>
      <c r="O174" s="7"/>
      <c r="P174" s="1"/>
      <c r="Q174" s="1"/>
      <c r="R174" s="7"/>
      <c r="S174" s="1"/>
      <c r="T174" s="1"/>
      <c r="U174" s="1"/>
      <c r="V174" s="1"/>
      <c r="W174" s="1"/>
      <c r="X174" s="1"/>
      <c r="Y174" s="1"/>
    </row>
    <row r="175" spans="1:28" s="4" customFormat="1">
      <c r="A175" s="2"/>
      <c r="B175" s="5"/>
      <c r="C175" s="1"/>
      <c r="D175" s="1"/>
      <c r="E175" s="1"/>
      <c r="F175" s="1"/>
      <c r="G175" s="1"/>
      <c r="H175" s="1"/>
      <c r="I175" s="6"/>
      <c r="J175" s="1"/>
      <c r="K175" s="1"/>
      <c r="L175" s="6"/>
      <c r="M175" s="1"/>
      <c r="N175" s="1"/>
      <c r="O175" s="7"/>
      <c r="P175" s="1"/>
      <c r="Q175" s="1"/>
      <c r="R175" s="7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s="4" customFormat="1">
      <c r="A176" s="2"/>
      <c r="B176" s="5"/>
      <c r="C176" s="1"/>
      <c r="D176" s="1"/>
      <c r="E176" s="1"/>
      <c r="F176" s="1"/>
      <c r="G176" s="1"/>
      <c r="H176" s="1"/>
      <c r="I176" s="6"/>
      <c r="J176" s="1"/>
      <c r="K176" s="1"/>
      <c r="L176" s="6"/>
      <c r="M176" s="1"/>
      <c r="N176" s="1"/>
      <c r="O176" s="7"/>
      <c r="P176" s="1"/>
      <c r="Q176" s="1"/>
      <c r="R176" s="7"/>
      <c r="S176" s="1"/>
      <c r="T176" s="1"/>
      <c r="U176" s="1"/>
      <c r="V176" s="1"/>
      <c r="W176" s="1"/>
      <c r="X176" s="1"/>
      <c r="Y176" s="1"/>
      <c r="Z176" s="1"/>
      <c r="AA176" s="1"/>
      <c r="AB176" s="1"/>
    </row>
  </sheetData>
  <mergeCells count="55">
    <mergeCell ref="B91:B94"/>
    <mergeCell ref="C91:C92"/>
    <mergeCell ref="C93:C94"/>
    <mergeCell ref="C60:C61"/>
    <mergeCell ref="D60:D61"/>
    <mergeCell ref="C83:E83"/>
    <mergeCell ref="C84:E84"/>
    <mergeCell ref="B86:G86"/>
    <mergeCell ref="B87:B90"/>
    <mergeCell ref="C87:C88"/>
    <mergeCell ref="C89:C90"/>
    <mergeCell ref="B79:B81"/>
    <mergeCell ref="S62:X63"/>
    <mergeCell ref="B63:R63"/>
    <mergeCell ref="B60:B62"/>
    <mergeCell ref="R4:R5"/>
    <mergeCell ref="U4:U5"/>
    <mergeCell ref="X4:X5"/>
    <mergeCell ref="C62:D62"/>
    <mergeCell ref="F60:F61"/>
    <mergeCell ref="E60:E61"/>
    <mergeCell ref="O4:O5"/>
    <mergeCell ref="G61:H61"/>
    <mergeCell ref="S61:T61"/>
    <mergeCell ref="V61:W61"/>
    <mergeCell ref="P61:Q61"/>
    <mergeCell ref="M61:N61"/>
    <mergeCell ref="J61:K61"/>
    <mergeCell ref="V80:W80"/>
    <mergeCell ref="C81:D81"/>
    <mergeCell ref="S81:X82"/>
    <mergeCell ref="J80:K80"/>
    <mergeCell ref="M80:N80"/>
    <mergeCell ref="P80:Q80"/>
    <mergeCell ref="S80:T80"/>
    <mergeCell ref="G80:H80"/>
    <mergeCell ref="C79:C80"/>
    <mergeCell ref="D79:D80"/>
    <mergeCell ref="E79:E80"/>
    <mergeCell ref="F79:F80"/>
    <mergeCell ref="A1:X2"/>
    <mergeCell ref="G3:I3"/>
    <mergeCell ref="P3:R3"/>
    <mergeCell ref="J3:L3"/>
    <mergeCell ref="M3:O3"/>
    <mergeCell ref="S3:U3"/>
    <mergeCell ref="F3:F5"/>
    <mergeCell ref="I4:I5"/>
    <mergeCell ref="L4:L5"/>
    <mergeCell ref="V3:X3"/>
    <mergeCell ref="A3:A5"/>
    <mergeCell ref="B3:B5"/>
    <mergeCell ref="C3:C5"/>
    <mergeCell ref="D3:D5"/>
    <mergeCell ref="E3:E5"/>
  </mergeCells>
  <phoneticPr fontId="3" type="noConversion"/>
  <pageMargins left="0.51181102362204722" right="0.51181102362204722" top="0.39370078740157483" bottom="0.35433070866141736" header="0.31496062992125984" footer="0.31496062992125984"/>
  <pageSetup paperSize="9" scale="57" fitToHeight="4" orientation="landscape" r:id="rId1"/>
  <rowBreaks count="1" manualBreakCount="1">
    <brk id="44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6"/>
  <sheetViews>
    <sheetView view="pageBreakPreview" topLeftCell="A80" zoomScale="70" zoomScaleNormal="50" zoomScaleSheetLayoutView="70" workbookViewId="0">
      <selection activeCell="B68" sqref="B68"/>
    </sheetView>
  </sheetViews>
  <sheetFormatPr defaultRowHeight="12.75"/>
  <cols>
    <col min="1" max="1" width="5.796875" customWidth="1"/>
    <col min="2" max="2" width="53" customWidth="1"/>
    <col min="4" max="4" width="13.86328125" customWidth="1"/>
    <col min="7" max="7" width="9.1328125" customWidth="1"/>
    <col min="8" max="8" width="8.86328125" customWidth="1"/>
    <col min="10" max="10" width="5" customWidth="1"/>
    <col min="12" max="12" width="6.6640625" customWidth="1"/>
    <col min="13" max="13" width="8" customWidth="1"/>
    <col min="15" max="15" width="4.86328125" customWidth="1"/>
    <col min="17" max="17" width="5.6640625" customWidth="1"/>
    <col min="18" max="18" width="7.6640625" customWidth="1"/>
    <col min="20" max="20" width="9.33203125" customWidth="1"/>
    <col min="22" max="23" width="7.6640625" customWidth="1"/>
    <col min="25" max="25" width="5" customWidth="1"/>
    <col min="27" max="27" width="5" customWidth="1"/>
    <col min="28" max="28" width="7.6640625" customWidth="1"/>
    <col min="30" max="30" width="5" customWidth="1"/>
    <col min="32" max="32" width="5.33203125" customWidth="1"/>
    <col min="33" max="33" width="7.6640625" customWidth="1"/>
    <col min="35" max="35" width="4.6640625" customWidth="1"/>
    <col min="37" max="37" width="5.33203125" customWidth="1"/>
    <col min="38" max="38" width="8.1328125" customWidth="1"/>
  </cols>
  <sheetData>
    <row r="1" spans="1:39">
      <c r="A1" s="480" t="s">
        <v>85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81"/>
      <c r="AM1" s="44"/>
    </row>
    <row r="2" spans="1:39" ht="98" customHeight="1" thickBot="1">
      <c r="A2" s="419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82"/>
      <c r="AM2" s="44"/>
    </row>
    <row r="3" spans="1:39" ht="16.25" customHeight="1" thickBot="1">
      <c r="A3" s="424" t="s">
        <v>0</v>
      </c>
      <c r="B3" s="424" t="s">
        <v>3</v>
      </c>
      <c r="C3" s="62"/>
      <c r="D3" s="424" t="s">
        <v>12</v>
      </c>
      <c r="E3" s="424" t="s">
        <v>48</v>
      </c>
      <c r="F3" s="424" t="s">
        <v>49</v>
      </c>
      <c r="G3" s="424" t="s">
        <v>1</v>
      </c>
      <c r="H3" s="424" t="s">
        <v>16</v>
      </c>
      <c r="I3" s="421" t="s">
        <v>4</v>
      </c>
      <c r="J3" s="422"/>
      <c r="K3" s="422"/>
      <c r="L3" s="422"/>
      <c r="M3" s="423"/>
      <c r="N3" s="421" t="s">
        <v>5</v>
      </c>
      <c r="O3" s="422"/>
      <c r="P3" s="422"/>
      <c r="Q3" s="422"/>
      <c r="R3" s="423"/>
      <c r="S3" s="421" t="s">
        <v>6</v>
      </c>
      <c r="T3" s="422"/>
      <c r="U3" s="422"/>
      <c r="V3" s="422"/>
      <c r="W3" s="423"/>
      <c r="X3" s="421" t="s">
        <v>7</v>
      </c>
      <c r="Y3" s="422"/>
      <c r="Z3" s="422"/>
      <c r="AA3" s="422"/>
      <c r="AB3" s="423"/>
      <c r="AC3" s="421" t="s">
        <v>21</v>
      </c>
      <c r="AD3" s="422"/>
      <c r="AE3" s="422"/>
      <c r="AF3" s="422"/>
      <c r="AG3" s="423"/>
      <c r="AH3" s="421" t="s">
        <v>22</v>
      </c>
      <c r="AI3" s="422"/>
      <c r="AJ3" s="422"/>
      <c r="AK3" s="422"/>
      <c r="AL3" s="423"/>
      <c r="AM3" s="44"/>
    </row>
    <row r="4" spans="1:39" ht="15.75" thickBot="1">
      <c r="A4" s="425"/>
      <c r="B4" s="425"/>
      <c r="C4" s="64"/>
      <c r="D4" s="425"/>
      <c r="E4" s="425"/>
      <c r="F4" s="425"/>
      <c r="G4" s="425"/>
      <c r="H4" s="425"/>
      <c r="I4" s="483" t="s">
        <v>9</v>
      </c>
      <c r="J4" s="484"/>
      <c r="K4" s="483" t="s">
        <v>10</v>
      </c>
      <c r="L4" s="484"/>
      <c r="M4" s="427" t="s">
        <v>1</v>
      </c>
      <c r="N4" s="483" t="s">
        <v>9</v>
      </c>
      <c r="O4" s="484"/>
      <c r="P4" s="483" t="s">
        <v>10</v>
      </c>
      <c r="Q4" s="484"/>
      <c r="R4" s="427" t="s">
        <v>1</v>
      </c>
      <c r="S4" s="483" t="s">
        <v>9</v>
      </c>
      <c r="T4" s="484"/>
      <c r="U4" s="483" t="s">
        <v>10</v>
      </c>
      <c r="V4" s="484"/>
      <c r="W4" s="427" t="s">
        <v>1</v>
      </c>
      <c r="X4" s="483" t="s">
        <v>9</v>
      </c>
      <c r="Y4" s="484"/>
      <c r="Z4" s="483" t="s">
        <v>10</v>
      </c>
      <c r="AA4" s="484"/>
      <c r="AB4" s="427" t="s">
        <v>1</v>
      </c>
      <c r="AC4" s="483" t="s">
        <v>9</v>
      </c>
      <c r="AD4" s="484"/>
      <c r="AE4" s="483" t="s">
        <v>10</v>
      </c>
      <c r="AF4" s="484"/>
      <c r="AG4" s="427" t="s">
        <v>1</v>
      </c>
      <c r="AH4" s="483" t="s">
        <v>9</v>
      </c>
      <c r="AI4" s="484"/>
      <c r="AJ4" s="483" t="s">
        <v>10</v>
      </c>
      <c r="AK4" s="484"/>
      <c r="AL4" s="427" t="s">
        <v>1</v>
      </c>
      <c r="AM4" s="44"/>
    </row>
    <row r="5" spans="1:39" ht="108" customHeight="1" thickBot="1">
      <c r="A5" s="426"/>
      <c r="B5" s="426"/>
      <c r="C5" s="63" t="s">
        <v>59</v>
      </c>
      <c r="D5" s="426"/>
      <c r="E5" s="426"/>
      <c r="F5" s="426"/>
      <c r="G5" s="426"/>
      <c r="H5" s="426"/>
      <c r="I5" s="59" t="s">
        <v>50</v>
      </c>
      <c r="J5" s="35" t="s">
        <v>51</v>
      </c>
      <c r="K5" s="59" t="s">
        <v>50</v>
      </c>
      <c r="L5" s="35" t="s">
        <v>51</v>
      </c>
      <c r="M5" s="428"/>
      <c r="N5" s="59" t="s">
        <v>50</v>
      </c>
      <c r="O5" s="35" t="s">
        <v>51</v>
      </c>
      <c r="P5" s="59" t="s">
        <v>50</v>
      </c>
      <c r="Q5" s="35" t="s">
        <v>51</v>
      </c>
      <c r="R5" s="428"/>
      <c r="S5" s="59" t="s">
        <v>50</v>
      </c>
      <c r="T5" s="35" t="s">
        <v>51</v>
      </c>
      <c r="U5" s="59" t="s">
        <v>50</v>
      </c>
      <c r="V5" s="35" t="s">
        <v>51</v>
      </c>
      <c r="W5" s="428"/>
      <c r="X5" s="59" t="s">
        <v>50</v>
      </c>
      <c r="Y5" s="35" t="s">
        <v>51</v>
      </c>
      <c r="Z5" s="59" t="s">
        <v>50</v>
      </c>
      <c r="AA5" s="35" t="s">
        <v>51</v>
      </c>
      <c r="AB5" s="428"/>
      <c r="AC5" s="59" t="s">
        <v>50</v>
      </c>
      <c r="AD5" s="35" t="s">
        <v>51</v>
      </c>
      <c r="AE5" s="59" t="s">
        <v>50</v>
      </c>
      <c r="AF5" s="35" t="s">
        <v>51</v>
      </c>
      <c r="AG5" s="428"/>
      <c r="AH5" s="59" t="s">
        <v>50</v>
      </c>
      <c r="AI5" s="35" t="s">
        <v>51</v>
      </c>
      <c r="AJ5" s="59" t="s">
        <v>50</v>
      </c>
      <c r="AK5" s="35" t="s">
        <v>51</v>
      </c>
      <c r="AL5" s="428"/>
      <c r="AM5" s="44"/>
    </row>
    <row r="6" spans="1:39" ht="13.5" thickBot="1">
      <c r="A6" s="8" t="s">
        <v>2</v>
      </c>
      <c r="B6" s="115" t="s">
        <v>14</v>
      </c>
      <c r="C6" s="11">
        <f t="shared" ref="C6:G6" si="0">SUM(C7:C12)</f>
        <v>216</v>
      </c>
      <c r="D6" s="10">
        <f t="shared" si="0"/>
        <v>120</v>
      </c>
      <c r="E6" s="36">
        <f t="shared" si="0"/>
        <v>96</v>
      </c>
      <c r="F6" s="11">
        <f t="shared" si="0"/>
        <v>184</v>
      </c>
      <c r="G6" s="10">
        <f t="shared" si="0"/>
        <v>15</v>
      </c>
      <c r="H6" s="12"/>
      <c r="I6" s="13">
        <f t="shared" ref="I6:AL6" si="1">SUM(I7:I12)</f>
        <v>9</v>
      </c>
      <c r="J6" s="37">
        <f t="shared" si="1"/>
        <v>18</v>
      </c>
      <c r="K6" s="13">
        <f t="shared" si="1"/>
        <v>48</v>
      </c>
      <c r="L6" s="37">
        <f t="shared" si="1"/>
        <v>36</v>
      </c>
      <c r="M6" s="12">
        <f t="shared" si="1"/>
        <v>10</v>
      </c>
      <c r="N6" s="13">
        <f t="shared" si="1"/>
        <v>0</v>
      </c>
      <c r="O6" s="37">
        <f t="shared" si="1"/>
        <v>0</v>
      </c>
      <c r="P6" s="13">
        <f t="shared" si="1"/>
        <v>18</v>
      </c>
      <c r="Q6" s="37">
        <f t="shared" si="1"/>
        <v>12</v>
      </c>
      <c r="R6" s="12">
        <f t="shared" si="1"/>
        <v>1</v>
      </c>
      <c r="S6" s="13">
        <f t="shared" si="1"/>
        <v>0</v>
      </c>
      <c r="T6" s="37">
        <f t="shared" si="1"/>
        <v>0</v>
      </c>
      <c r="U6" s="13">
        <f t="shared" si="1"/>
        <v>18</v>
      </c>
      <c r="V6" s="37">
        <f t="shared" si="1"/>
        <v>12</v>
      </c>
      <c r="W6" s="12">
        <f t="shared" si="1"/>
        <v>1</v>
      </c>
      <c r="X6" s="13">
        <f t="shared" si="1"/>
        <v>0</v>
      </c>
      <c r="Y6" s="37">
        <f t="shared" si="1"/>
        <v>0</v>
      </c>
      <c r="Z6" s="13">
        <f t="shared" si="1"/>
        <v>33</v>
      </c>
      <c r="AA6" s="38">
        <f t="shared" si="1"/>
        <v>12</v>
      </c>
      <c r="AB6" s="14">
        <f t="shared" si="1"/>
        <v>3</v>
      </c>
      <c r="AC6" s="13">
        <f t="shared" si="1"/>
        <v>0</v>
      </c>
      <c r="AD6" s="37">
        <f t="shared" si="1"/>
        <v>0</v>
      </c>
      <c r="AE6" s="13">
        <f t="shared" si="1"/>
        <v>0</v>
      </c>
      <c r="AF6" s="37">
        <f t="shared" si="1"/>
        <v>0</v>
      </c>
      <c r="AG6" s="12">
        <f t="shared" si="1"/>
        <v>0</v>
      </c>
      <c r="AH6" s="13">
        <f t="shared" si="1"/>
        <v>0</v>
      </c>
      <c r="AI6" s="37">
        <f t="shared" si="1"/>
        <v>0</v>
      </c>
      <c r="AJ6" s="13">
        <f t="shared" si="1"/>
        <v>0</v>
      </c>
      <c r="AK6" s="38">
        <f t="shared" si="1"/>
        <v>0</v>
      </c>
      <c r="AL6" s="14">
        <f t="shared" si="1"/>
        <v>0</v>
      </c>
      <c r="AM6" s="44"/>
    </row>
    <row r="7" spans="1:39" ht="13.15">
      <c r="A7" s="65">
        <v>1</v>
      </c>
      <c r="B7" s="117" t="s">
        <v>66</v>
      </c>
      <c r="C7" s="234">
        <v>27</v>
      </c>
      <c r="D7" s="74">
        <v>15</v>
      </c>
      <c r="E7" s="122">
        <v>12</v>
      </c>
      <c r="F7" s="126">
        <v>48</v>
      </c>
      <c r="G7" s="221">
        <v>3</v>
      </c>
      <c r="H7" s="78" t="s">
        <v>19</v>
      </c>
      <c r="I7" s="15">
        <v>6</v>
      </c>
      <c r="J7" s="39">
        <v>12</v>
      </c>
      <c r="K7" s="16">
        <v>9</v>
      </c>
      <c r="L7" s="40"/>
      <c r="M7" s="210">
        <v>3</v>
      </c>
      <c r="N7" s="181"/>
      <c r="O7" s="182"/>
      <c r="P7" s="182"/>
      <c r="Q7" s="182"/>
      <c r="R7" s="183"/>
      <c r="S7" s="181"/>
      <c r="T7" s="182"/>
      <c r="U7" s="182"/>
      <c r="V7" s="182"/>
      <c r="W7" s="183"/>
      <c r="X7" s="181"/>
      <c r="Y7" s="182"/>
      <c r="Z7" s="182"/>
      <c r="AA7" s="182"/>
      <c r="AB7" s="183"/>
      <c r="AC7" s="488"/>
      <c r="AD7" s="489"/>
      <c r="AE7" s="489"/>
      <c r="AF7" s="489"/>
      <c r="AG7" s="490"/>
      <c r="AH7" s="488"/>
      <c r="AI7" s="489"/>
      <c r="AJ7" s="489"/>
      <c r="AK7" s="489"/>
      <c r="AL7" s="490"/>
      <c r="AM7" s="44"/>
    </row>
    <row r="8" spans="1:39" ht="16.25" customHeight="1">
      <c r="A8" s="66">
        <v>2</v>
      </c>
      <c r="B8" s="118" t="s">
        <v>67</v>
      </c>
      <c r="C8" s="234">
        <v>18</v>
      </c>
      <c r="D8" s="74">
        <v>6</v>
      </c>
      <c r="E8" s="123">
        <v>12</v>
      </c>
      <c r="F8" s="127">
        <v>32</v>
      </c>
      <c r="G8" s="221">
        <v>2</v>
      </c>
      <c r="H8" s="78" t="s">
        <v>19</v>
      </c>
      <c r="I8" s="15">
        <v>3</v>
      </c>
      <c r="J8" s="39">
        <v>6</v>
      </c>
      <c r="K8" s="16">
        <v>9</v>
      </c>
      <c r="L8" s="40"/>
      <c r="M8" s="210">
        <v>2</v>
      </c>
      <c r="N8" s="159"/>
      <c r="O8" s="160"/>
      <c r="P8" s="160"/>
      <c r="Q8" s="160"/>
      <c r="R8" s="161"/>
      <c r="S8" s="159"/>
      <c r="T8" s="160"/>
      <c r="U8" s="160"/>
      <c r="V8" s="160"/>
      <c r="W8" s="161"/>
      <c r="X8" s="159"/>
      <c r="Y8" s="160"/>
      <c r="Z8" s="160"/>
      <c r="AA8" s="160"/>
      <c r="AB8" s="161"/>
      <c r="AC8" s="491"/>
      <c r="AD8" s="492"/>
      <c r="AE8" s="492"/>
      <c r="AF8" s="492"/>
      <c r="AG8" s="493"/>
      <c r="AH8" s="491"/>
      <c r="AI8" s="492"/>
      <c r="AJ8" s="492"/>
      <c r="AK8" s="492"/>
      <c r="AL8" s="493"/>
      <c r="AM8" s="44"/>
    </row>
    <row r="9" spans="1:39" ht="16.8" customHeight="1">
      <c r="A9" s="66">
        <v>3</v>
      </c>
      <c r="B9" s="118" t="s">
        <v>65</v>
      </c>
      <c r="C9" s="234">
        <v>18</v>
      </c>
      <c r="D9" s="74">
        <v>6</v>
      </c>
      <c r="E9" s="123">
        <v>12</v>
      </c>
      <c r="F9" s="127">
        <v>32</v>
      </c>
      <c r="G9" s="221">
        <v>2</v>
      </c>
      <c r="H9" s="78" t="s">
        <v>19</v>
      </c>
      <c r="I9" s="190"/>
      <c r="J9" s="223"/>
      <c r="K9" s="16">
        <v>6</v>
      </c>
      <c r="L9" s="40">
        <v>12</v>
      </c>
      <c r="M9" s="210">
        <v>2</v>
      </c>
      <c r="N9" s="159"/>
      <c r="O9" s="160"/>
      <c r="P9" s="160"/>
      <c r="Q9" s="160"/>
      <c r="R9" s="161"/>
      <c r="S9" s="159"/>
      <c r="T9" s="160"/>
      <c r="U9" s="160"/>
      <c r="V9" s="160"/>
      <c r="W9" s="161"/>
      <c r="X9" s="159"/>
      <c r="Y9" s="160"/>
      <c r="Z9" s="160"/>
      <c r="AA9" s="160"/>
      <c r="AB9" s="161"/>
      <c r="AC9" s="491"/>
      <c r="AD9" s="492"/>
      <c r="AE9" s="492"/>
      <c r="AF9" s="492"/>
      <c r="AG9" s="493"/>
      <c r="AH9" s="491"/>
      <c r="AI9" s="492"/>
      <c r="AJ9" s="492"/>
      <c r="AK9" s="492"/>
      <c r="AL9" s="493"/>
      <c r="AM9" s="44"/>
    </row>
    <row r="10" spans="1:39" ht="13.15">
      <c r="A10" s="66">
        <v>4</v>
      </c>
      <c r="B10" s="119" t="s">
        <v>25</v>
      </c>
      <c r="C10" s="234">
        <v>18</v>
      </c>
      <c r="D10" s="74">
        <v>6</v>
      </c>
      <c r="E10" s="123">
        <v>12</v>
      </c>
      <c r="F10" s="127">
        <v>32</v>
      </c>
      <c r="G10" s="221">
        <v>2</v>
      </c>
      <c r="H10" s="78" t="s">
        <v>19</v>
      </c>
      <c r="I10" s="159"/>
      <c r="J10" s="224"/>
      <c r="K10" s="16">
        <v>6</v>
      </c>
      <c r="L10" s="40">
        <v>12</v>
      </c>
      <c r="M10" s="210">
        <v>2</v>
      </c>
      <c r="N10" s="159"/>
      <c r="O10" s="160"/>
      <c r="P10" s="179"/>
      <c r="Q10" s="179"/>
      <c r="R10" s="180"/>
      <c r="S10" s="159"/>
      <c r="T10" s="160"/>
      <c r="U10" s="179"/>
      <c r="V10" s="179"/>
      <c r="W10" s="180"/>
      <c r="X10" s="159"/>
      <c r="Y10" s="160"/>
      <c r="Z10" s="179"/>
      <c r="AA10" s="179"/>
      <c r="AB10" s="180"/>
      <c r="AC10" s="491"/>
      <c r="AD10" s="492"/>
      <c r="AE10" s="492"/>
      <c r="AF10" s="492"/>
      <c r="AG10" s="493"/>
      <c r="AH10" s="491"/>
      <c r="AI10" s="492"/>
      <c r="AJ10" s="492"/>
      <c r="AK10" s="492"/>
      <c r="AL10" s="493"/>
      <c r="AM10" s="44"/>
    </row>
    <row r="11" spans="1:39" ht="13.15">
      <c r="A11" s="66">
        <v>5</v>
      </c>
      <c r="B11" s="120" t="s">
        <v>23</v>
      </c>
      <c r="C11" s="234">
        <v>120</v>
      </c>
      <c r="D11" s="74">
        <v>72</v>
      </c>
      <c r="E11" s="123">
        <v>48</v>
      </c>
      <c r="F11" s="128">
        <v>30</v>
      </c>
      <c r="G11" s="221">
        <v>5</v>
      </c>
      <c r="H11" s="85" t="s">
        <v>86</v>
      </c>
      <c r="I11" s="159"/>
      <c r="J11" s="224"/>
      <c r="K11" s="16">
        <v>18</v>
      </c>
      <c r="L11" s="40">
        <v>12</v>
      </c>
      <c r="M11" s="210">
        <v>1</v>
      </c>
      <c r="N11" s="491"/>
      <c r="O11" s="497"/>
      <c r="P11" s="16">
        <v>18</v>
      </c>
      <c r="Q11" s="40">
        <v>12</v>
      </c>
      <c r="R11" s="212">
        <v>1</v>
      </c>
      <c r="S11" s="159"/>
      <c r="T11" s="224"/>
      <c r="U11" s="16">
        <v>18</v>
      </c>
      <c r="V11" s="40">
        <v>12</v>
      </c>
      <c r="W11" s="210">
        <v>1</v>
      </c>
      <c r="X11" s="159"/>
      <c r="Y11" s="224"/>
      <c r="Z11" s="16">
        <v>18</v>
      </c>
      <c r="AA11" s="40">
        <v>12</v>
      </c>
      <c r="AB11" s="210">
        <v>2</v>
      </c>
      <c r="AC11" s="491"/>
      <c r="AD11" s="492"/>
      <c r="AE11" s="492"/>
      <c r="AF11" s="492"/>
      <c r="AG11" s="493"/>
      <c r="AH11" s="491"/>
      <c r="AI11" s="492"/>
      <c r="AJ11" s="492"/>
      <c r="AK11" s="492"/>
      <c r="AL11" s="493"/>
      <c r="AM11" s="44"/>
    </row>
    <row r="12" spans="1:39" ht="15.6" customHeight="1" thickBot="1">
      <c r="A12" s="66">
        <v>6</v>
      </c>
      <c r="B12" s="121" t="s">
        <v>64</v>
      </c>
      <c r="C12" s="234">
        <v>15</v>
      </c>
      <c r="D12" s="73">
        <v>15</v>
      </c>
      <c r="E12" s="123">
        <v>0</v>
      </c>
      <c r="F12" s="129">
        <v>10</v>
      </c>
      <c r="G12" s="222">
        <v>1</v>
      </c>
      <c r="H12" s="88" t="s">
        <v>19</v>
      </c>
      <c r="I12" s="162"/>
      <c r="J12" s="163"/>
      <c r="K12" s="225"/>
      <c r="L12" s="225"/>
      <c r="M12" s="226"/>
      <c r="N12" s="162"/>
      <c r="O12" s="163"/>
      <c r="P12" s="225"/>
      <c r="Q12" s="225"/>
      <c r="R12" s="226"/>
      <c r="S12" s="162"/>
      <c r="T12" s="163"/>
      <c r="U12" s="225"/>
      <c r="V12" s="225"/>
      <c r="W12" s="226"/>
      <c r="X12" s="162"/>
      <c r="Y12" s="227"/>
      <c r="Z12" s="16">
        <v>15</v>
      </c>
      <c r="AA12" s="40"/>
      <c r="AB12" s="210">
        <v>1</v>
      </c>
      <c r="AC12" s="494"/>
      <c r="AD12" s="495"/>
      <c r="AE12" s="495"/>
      <c r="AF12" s="495"/>
      <c r="AG12" s="496"/>
      <c r="AH12" s="494"/>
      <c r="AI12" s="495"/>
      <c r="AJ12" s="495"/>
      <c r="AK12" s="495"/>
      <c r="AL12" s="496"/>
      <c r="AM12" s="44"/>
    </row>
    <row r="13" spans="1:39" ht="13.5" thickBot="1">
      <c r="A13" s="8" t="s">
        <v>17</v>
      </c>
      <c r="B13" s="9" t="s">
        <v>8</v>
      </c>
      <c r="C13" s="22">
        <f t="shared" ref="C13:G13" si="2">SUM(C14:C44)</f>
        <v>855</v>
      </c>
      <c r="D13" s="21">
        <f t="shared" si="2"/>
        <v>519</v>
      </c>
      <c r="E13" s="45">
        <f t="shared" si="2"/>
        <v>336</v>
      </c>
      <c r="F13" s="22">
        <f t="shared" si="2"/>
        <v>1745</v>
      </c>
      <c r="G13" s="23">
        <f t="shared" si="2"/>
        <v>104</v>
      </c>
      <c r="H13" s="24"/>
      <c r="I13" s="24">
        <f>SUM(I14:I44)</f>
        <v>30</v>
      </c>
      <c r="J13" s="46">
        <f t="shared" ref="J13:AL13" si="3">SUM(J14:J44)</f>
        <v>60</v>
      </c>
      <c r="K13" s="24">
        <f>SUM(K14:K44)</f>
        <v>63</v>
      </c>
      <c r="L13" s="46">
        <f t="shared" si="3"/>
        <v>0</v>
      </c>
      <c r="M13" s="23">
        <f t="shared" si="3"/>
        <v>20</v>
      </c>
      <c r="N13" s="24">
        <f t="shared" si="3"/>
        <v>45</v>
      </c>
      <c r="O13" s="46">
        <f t="shared" si="3"/>
        <v>90</v>
      </c>
      <c r="P13" s="24">
        <f t="shared" si="3"/>
        <v>99</v>
      </c>
      <c r="Q13" s="46">
        <f t="shared" si="3"/>
        <v>0</v>
      </c>
      <c r="R13" s="23">
        <f t="shared" si="3"/>
        <v>29</v>
      </c>
      <c r="S13" s="24">
        <f t="shared" si="3"/>
        <v>36</v>
      </c>
      <c r="T13" s="46">
        <f t="shared" si="3"/>
        <v>72</v>
      </c>
      <c r="U13" s="24">
        <f t="shared" si="3"/>
        <v>63</v>
      </c>
      <c r="V13" s="46">
        <f t="shared" si="3"/>
        <v>0</v>
      </c>
      <c r="W13" s="23">
        <f t="shared" si="3"/>
        <v>19</v>
      </c>
      <c r="X13" s="24">
        <f t="shared" si="3"/>
        <v>30</v>
      </c>
      <c r="Y13" s="46">
        <f t="shared" si="3"/>
        <v>60</v>
      </c>
      <c r="Z13" s="24">
        <f t="shared" si="3"/>
        <v>81</v>
      </c>
      <c r="AA13" s="47">
        <f t="shared" si="3"/>
        <v>0</v>
      </c>
      <c r="AB13" s="25">
        <f t="shared" si="3"/>
        <v>21</v>
      </c>
      <c r="AC13" s="24">
        <f>SUM(AC14:AC44)</f>
        <v>27</v>
      </c>
      <c r="AD13" s="46">
        <f t="shared" si="3"/>
        <v>54</v>
      </c>
      <c r="AE13" s="24">
        <f>SUM(AE14:AE44)</f>
        <v>45</v>
      </c>
      <c r="AF13" s="46">
        <f t="shared" si="3"/>
        <v>0</v>
      </c>
      <c r="AG13" s="23">
        <f t="shared" si="3"/>
        <v>15</v>
      </c>
      <c r="AH13" s="24">
        <f t="shared" si="3"/>
        <v>0</v>
      </c>
      <c r="AI13" s="46">
        <f t="shared" si="3"/>
        <v>0</v>
      </c>
      <c r="AJ13" s="24">
        <f t="shared" si="3"/>
        <v>0</v>
      </c>
      <c r="AK13" s="47">
        <f t="shared" si="3"/>
        <v>0</v>
      </c>
      <c r="AL13" s="25">
        <f t="shared" si="3"/>
        <v>0</v>
      </c>
    </row>
    <row r="14" spans="1:39" ht="13.15">
      <c r="A14" s="157">
        <v>7</v>
      </c>
      <c r="B14" s="111" t="s">
        <v>43</v>
      </c>
      <c r="C14" s="235">
        <v>27</v>
      </c>
      <c r="D14" s="70">
        <v>15</v>
      </c>
      <c r="E14" s="401">
        <v>12</v>
      </c>
      <c r="F14" s="130">
        <v>73</v>
      </c>
      <c r="G14" s="213">
        <v>4</v>
      </c>
      <c r="H14" s="134" t="s">
        <v>35</v>
      </c>
      <c r="I14" s="360">
        <v>6</v>
      </c>
      <c r="J14" s="39">
        <v>12</v>
      </c>
      <c r="K14" s="155">
        <v>9</v>
      </c>
      <c r="L14" s="396"/>
      <c r="M14" s="217">
        <v>4</v>
      </c>
      <c r="N14" s="181"/>
      <c r="O14" s="182"/>
      <c r="P14" s="182"/>
      <c r="Q14" s="182"/>
      <c r="R14" s="182"/>
      <c r="S14" s="181"/>
      <c r="T14" s="182"/>
      <c r="U14" s="182"/>
      <c r="V14" s="182"/>
      <c r="W14" s="183"/>
      <c r="X14" s="259"/>
      <c r="Y14" s="260"/>
      <c r="Z14" s="260"/>
      <c r="AA14" s="260"/>
      <c r="AB14" s="261"/>
      <c r="AC14" s="259"/>
      <c r="AD14" s="260"/>
      <c r="AE14" s="260"/>
      <c r="AF14" s="260"/>
      <c r="AG14" s="261"/>
      <c r="AH14" s="259"/>
      <c r="AI14" s="260"/>
      <c r="AJ14" s="260"/>
      <c r="AK14" s="260"/>
      <c r="AL14" s="261"/>
    </row>
    <row r="15" spans="1:39" ht="13.15">
      <c r="A15" s="157">
        <v>8</v>
      </c>
      <c r="B15" s="111" t="s">
        <v>37</v>
      </c>
      <c r="C15" s="236">
        <v>18</v>
      </c>
      <c r="D15" s="71">
        <v>12</v>
      </c>
      <c r="E15" s="402">
        <v>6</v>
      </c>
      <c r="F15" s="131">
        <v>57</v>
      </c>
      <c r="G15" s="214">
        <v>3</v>
      </c>
      <c r="H15" s="232" t="s">
        <v>35</v>
      </c>
      <c r="I15" s="154">
        <v>3</v>
      </c>
      <c r="J15" s="39">
        <v>6</v>
      </c>
      <c r="K15" s="19">
        <v>9</v>
      </c>
      <c r="L15" s="397"/>
      <c r="M15" s="210">
        <v>3</v>
      </c>
      <c r="N15" s="159"/>
      <c r="O15" s="160"/>
      <c r="P15" s="160"/>
      <c r="Q15" s="160"/>
      <c r="R15" s="160"/>
      <c r="S15" s="159"/>
      <c r="T15" s="160"/>
      <c r="U15" s="160"/>
      <c r="V15" s="160"/>
      <c r="W15" s="161"/>
      <c r="X15" s="262"/>
      <c r="Y15" s="263"/>
      <c r="Z15" s="263"/>
      <c r="AA15" s="263"/>
      <c r="AB15" s="264"/>
      <c r="AC15" s="262"/>
      <c r="AD15" s="263"/>
      <c r="AE15" s="263"/>
      <c r="AF15" s="263"/>
      <c r="AG15" s="264"/>
      <c r="AH15" s="262"/>
      <c r="AI15" s="263"/>
      <c r="AJ15" s="263"/>
      <c r="AK15" s="263"/>
      <c r="AL15" s="264"/>
    </row>
    <row r="16" spans="1:39" ht="26.25">
      <c r="A16" s="157">
        <v>9</v>
      </c>
      <c r="B16" s="111" t="s">
        <v>68</v>
      </c>
      <c r="C16" s="236">
        <v>18</v>
      </c>
      <c r="D16" s="72">
        <v>12</v>
      </c>
      <c r="E16" s="402">
        <v>6</v>
      </c>
      <c r="F16" s="127">
        <v>57</v>
      </c>
      <c r="G16" s="214">
        <v>3</v>
      </c>
      <c r="H16" s="232" t="s">
        <v>35</v>
      </c>
      <c r="I16" s="17">
        <v>3</v>
      </c>
      <c r="J16" s="41">
        <v>6</v>
      </c>
      <c r="K16" s="16">
        <v>9</v>
      </c>
      <c r="L16" s="397"/>
      <c r="M16" s="210">
        <v>3</v>
      </c>
      <c r="N16" s="159"/>
      <c r="O16" s="160"/>
      <c r="P16" s="160"/>
      <c r="Q16" s="160"/>
      <c r="R16" s="160"/>
      <c r="S16" s="159"/>
      <c r="T16" s="160"/>
      <c r="U16" s="160"/>
      <c r="V16" s="160"/>
      <c r="W16" s="161"/>
      <c r="X16" s="262"/>
      <c r="Y16" s="263"/>
      <c r="Z16" s="263"/>
      <c r="AA16" s="263"/>
      <c r="AB16" s="264"/>
      <c r="AC16" s="262"/>
      <c r="AD16" s="263"/>
      <c r="AE16" s="263"/>
      <c r="AF16" s="263"/>
      <c r="AG16" s="264"/>
      <c r="AH16" s="262"/>
      <c r="AI16" s="263"/>
      <c r="AJ16" s="263"/>
      <c r="AK16" s="263"/>
      <c r="AL16" s="264"/>
    </row>
    <row r="17" spans="1:38" ht="13.15">
      <c r="A17" s="157">
        <v>10</v>
      </c>
      <c r="B17" s="111" t="s">
        <v>38</v>
      </c>
      <c r="C17" s="236">
        <v>27</v>
      </c>
      <c r="D17" s="71">
        <v>15</v>
      </c>
      <c r="E17" s="402">
        <v>12</v>
      </c>
      <c r="F17" s="131">
        <v>48</v>
      </c>
      <c r="G17" s="214">
        <v>3</v>
      </c>
      <c r="H17" s="136" t="s">
        <v>19</v>
      </c>
      <c r="I17" s="17">
        <v>6</v>
      </c>
      <c r="J17" s="39">
        <v>12</v>
      </c>
      <c r="K17" s="16">
        <v>9</v>
      </c>
      <c r="L17" s="397"/>
      <c r="M17" s="210">
        <v>3</v>
      </c>
      <c r="N17" s="159"/>
      <c r="O17" s="160"/>
      <c r="P17" s="160"/>
      <c r="Q17" s="160"/>
      <c r="R17" s="160"/>
      <c r="S17" s="159"/>
      <c r="T17" s="160"/>
      <c r="U17" s="160"/>
      <c r="V17" s="160"/>
      <c r="W17" s="161"/>
      <c r="X17" s="262"/>
      <c r="Y17" s="263"/>
      <c r="Z17" s="263"/>
      <c r="AA17" s="263"/>
      <c r="AB17" s="264"/>
      <c r="AC17" s="262"/>
      <c r="AD17" s="263"/>
      <c r="AE17" s="263"/>
      <c r="AF17" s="263"/>
      <c r="AG17" s="264"/>
      <c r="AH17" s="262"/>
      <c r="AI17" s="263"/>
      <c r="AJ17" s="263"/>
      <c r="AK17" s="263"/>
      <c r="AL17" s="264"/>
    </row>
    <row r="18" spans="1:38" ht="13.15">
      <c r="A18" s="157">
        <v>11</v>
      </c>
      <c r="B18" s="111" t="s">
        <v>34</v>
      </c>
      <c r="C18" s="236">
        <v>27</v>
      </c>
      <c r="D18" s="71">
        <v>15</v>
      </c>
      <c r="E18" s="402">
        <v>12</v>
      </c>
      <c r="F18" s="131">
        <v>48</v>
      </c>
      <c r="G18" s="214">
        <v>3</v>
      </c>
      <c r="H18" s="136" t="s">
        <v>19</v>
      </c>
      <c r="I18" s="32">
        <v>6</v>
      </c>
      <c r="J18" s="41">
        <v>12</v>
      </c>
      <c r="K18" s="16">
        <v>9</v>
      </c>
      <c r="L18" s="397"/>
      <c r="M18" s="210">
        <v>3</v>
      </c>
      <c r="N18" s="159"/>
      <c r="O18" s="160"/>
      <c r="P18" s="160"/>
      <c r="Q18" s="160"/>
      <c r="R18" s="160"/>
      <c r="S18" s="159"/>
      <c r="T18" s="160"/>
      <c r="U18" s="160"/>
      <c r="V18" s="160"/>
      <c r="W18" s="161"/>
      <c r="X18" s="262"/>
      <c r="Y18" s="263"/>
      <c r="Z18" s="263"/>
      <c r="AA18" s="263"/>
      <c r="AB18" s="264"/>
      <c r="AC18" s="262"/>
      <c r="AD18" s="263"/>
      <c r="AE18" s="263"/>
      <c r="AF18" s="263"/>
      <c r="AG18" s="264"/>
      <c r="AH18" s="262"/>
      <c r="AI18" s="263"/>
      <c r="AJ18" s="263"/>
      <c r="AK18" s="263"/>
      <c r="AL18" s="264"/>
    </row>
    <row r="19" spans="1:38" ht="13.15">
      <c r="A19" s="157">
        <v>12</v>
      </c>
      <c r="B19" s="111" t="s">
        <v>39</v>
      </c>
      <c r="C19" s="236">
        <v>18</v>
      </c>
      <c r="D19" s="71">
        <v>12</v>
      </c>
      <c r="E19" s="402">
        <v>6</v>
      </c>
      <c r="F19" s="131">
        <v>32</v>
      </c>
      <c r="G19" s="214">
        <v>2</v>
      </c>
      <c r="H19" s="136" t="s">
        <v>19</v>
      </c>
      <c r="I19" s="17">
        <v>3</v>
      </c>
      <c r="J19" s="41">
        <v>6</v>
      </c>
      <c r="K19" s="16">
        <v>9</v>
      </c>
      <c r="L19" s="397"/>
      <c r="M19" s="210">
        <v>2</v>
      </c>
      <c r="N19" s="159"/>
      <c r="O19" s="160"/>
      <c r="P19" s="179"/>
      <c r="Q19" s="179"/>
      <c r="R19" s="179"/>
      <c r="S19" s="159"/>
      <c r="T19" s="160"/>
      <c r="U19" s="160"/>
      <c r="V19" s="160"/>
      <c r="W19" s="161"/>
      <c r="X19" s="262"/>
      <c r="Y19" s="263"/>
      <c r="Z19" s="263"/>
      <c r="AA19" s="263"/>
      <c r="AB19" s="264"/>
      <c r="AC19" s="262"/>
      <c r="AD19" s="263"/>
      <c r="AE19" s="263"/>
      <c r="AF19" s="263"/>
      <c r="AG19" s="264"/>
      <c r="AH19" s="262"/>
      <c r="AI19" s="263"/>
      <c r="AJ19" s="263"/>
      <c r="AK19" s="263"/>
      <c r="AL19" s="264"/>
    </row>
    <row r="20" spans="1:38" ht="13.15">
      <c r="A20" s="157">
        <v>13</v>
      </c>
      <c r="B20" s="111" t="s">
        <v>89</v>
      </c>
      <c r="C20" s="236">
        <v>36</v>
      </c>
      <c r="D20" s="72">
        <v>24</v>
      </c>
      <c r="E20" s="402">
        <v>12</v>
      </c>
      <c r="F20" s="127">
        <v>89</v>
      </c>
      <c r="G20" s="214">
        <v>5</v>
      </c>
      <c r="H20" s="133" t="s">
        <v>92</v>
      </c>
      <c r="I20" s="17">
        <v>3</v>
      </c>
      <c r="J20" s="41">
        <v>6</v>
      </c>
      <c r="K20" s="290">
        <v>9</v>
      </c>
      <c r="L20" s="398"/>
      <c r="M20" s="210">
        <v>2</v>
      </c>
      <c r="N20" s="32">
        <v>3</v>
      </c>
      <c r="O20" s="330">
        <v>6</v>
      </c>
      <c r="P20" s="20">
        <v>9</v>
      </c>
      <c r="Q20" s="396"/>
      <c r="R20" s="212">
        <v>3</v>
      </c>
      <c r="S20" s="159"/>
      <c r="T20" s="160"/>
      <c r="U20" s="160"/>
      <c r="V20" s="160"/>
      <c r="W20" s="161"/>
      <c r="X20" s="262"/>
      <c r="Y20" s="263"/>
      <c r="Z20" s="263"/>
      <c r="AA20" s="263"/>
      <c r="AB20" s="264"/>
      <c r="AC20" s="262"/>
      <c r="AD20" s="263"/>
      <c r="AE20" s="263"/>
      <c r="AF20" s="263"/>
      <c r="AG20" s="264"/>
      <c r="AH20" s="262"/>
      <c r="AI20" s="263"/>
      <c r="AJ20" s="263"/>
      <c r="AK20" s="263"/>
      <c r="AL20" s="264"/>
    </row>
    <row r="21" spans="1:38" ht="13.8" customHeight="1">
      <c r="A21" s="157">
        <v>14</v>
      </c>
      <c r="B21" s="111" t="s">
        <v>30</v>
      </c>
      <c r="C21" s="236">
        <v>27</v>
      </c>
      <c r="D21" s="72">
        <v>15</v>
      </c>
      <c r="E21" s="402">
        <v>12</v>
      </c>
      <c r="F21" s="131">
        <v>73</v>
      </c>
      <c r="G21" s="214">
        <v>4</v>
      </c>
      <c r="H21" s="133" t="s">
        <v>35</v>
      </c>
      <c r="I21" s="159"/>
      <c r="J21" s="191"/>
      <c r="K21" s="160"/>
      <c r="L21" s="191"/>
      <c r="M21" s="161"/>
      <c r="N21" s="32">
        <v>6</v>
      </c>
      <c r="O21" s="41">
        <v>12</v>
      </c>
      <c r="P21" s="16">
        <v>9</v>
      </c>
      <c r="Q21" s="397"/>
      <c r="R21" s="211">
        <v>4</v>
      </c>
      <c r="S21" s="159"/>
      <c r="T21" s="160"/>
      <c r="U21" s="160"/>
      <c r="V21" s="160"/>
      <c r="W21" s="161"/>
      <c r="X21" s="262"/>
      <c r="Y21" s="263"/>
      <c r="Z21" s="263"/>
      <c r="AA21" s="263"/>
      <c r="AB21" s="264"/>
      <c r="AC21" s="262"/>
      <c r="AD21" s="263"/>
      <c r="AE21" s="263"/>
      <c r="AF21" s="263"/>
      <c r="AG21" s="264"/>
      <c r="AH21" s="262"/>
      <c r="AI21" s="263"/>
      <c r="AJ21" s="263"/>
      <c r="AK21" s="263"/>
      <c r="AL21" s="264"/>
    </row>
    <row r="22" spans="1:38" ht="13.15">
      <c r="A22" s="157">
        <v>15</v>
      </c>
      <c r="B22" s="111" t="s">
        <v>40</v>
      </c>
      <c r="C22" s="236">
        <v>18</v>
      </c>
      <c r="D22" s="71">
        <v>12</v>
      </c>
      <c r="E22" s="402">
        <v>6</v>
      </c>
      <c r="F22" s="131">
        <v>57</v>
      </c>
      <c r="G22" s="214">
        <v>3</v>
      </c>
      <c r="H22" s="133" t="s">
        <v>35</v>
      </c>
      <c r="I22" s="159"/>
      <c r="J22" s="160"/>
      <c r="K22" s="160"/>
      <c r="L22" s="160"/>
      <c r="M22" s="161"/>
      <c r="N22" s="32">
        <v>3</v>
      </c>
      <c r="O22" s="41">
        <v>6</v>
      </c>
      <c r="P22" s="20">
        <v>9</v>
      </c>
      <c r="Q22" s="397"/>
      <c r="R22" s="211">
        <v>3</v>
      </c>
      <c r="S22" s="159"/>
      <c r="T22" s="160"/>
      <c r="U22" s="160"/>
      <c r="V22" s="160"/>
      <c r="W22" s="161"/>
      <c r="X22" s="262"/>
      <c r="Y22" s="263"/>
      <c r="Z22" s="263"/>
      <c r="AA22" s="263"/>
      <c r="AB22" s="264"/>
      <c r="AC22" s="262"/>
      <c r="AD22" s="263"/>
      <c r="AE22" s="263"/>
      <c r="AF22" s="263"/>
      <c r="AG22" s="264"/>
      <c r="AH22" s="262"/>
      <c r="AI22" s="263"/>
      <c r="AJ22" s="263"/>
      <c r="AK22" s="263"/>
      <c r="AL22" s="264"/>
    </row>
    <row r="23" spans="1:38" ht="13.15">
      <c r="A23" s="158">
        <v>16</v>
      </c>
      <c r="B23" s="113" t="s">
        <v>29</v>
      </c>
      <c r="C23" s="236">
        <v>27</v>
      </c>
      <c r="D23" s="72">
        <v>15</v>
      </c>
      <c r="E23" s="402">
        <v>12</v>
      </c>
      <c r="F23" s="131">
        <v>48</v>
      </c>
      <c r="G23" s="214">
        <v>3</v>
      </c>
      <c r="H23" s="136" t="s">
        <v>19</v>
      </c>
      <c r="I23" s="159"/>
      <c r="J23" s="160"/>
      <c r="K23" s="160"/>
      <c r="L23" s="160"/>
      <c r="M23" s="161"/>
      <c r="N23" s="17">
        <v>6</v>
      </c>
      <c r="O23" s="39">
        <v>12</v>
      </c>
      <c r="P23" s="16">
        <v>9</v>
      </c>
      <c r="Q23" s="397"/>
      <c r="R23" s="212">
        <v>3</v>
      </c>
      <c r="S23" s="159"/>
      <c r="T23" s="160"/>
      <c r="U23" s="160"/>
      <c r="V23" s="160"/>
      <c r="W23" s="161"/>
      <c r="X23" s="262"/>
      <c r="Y23" s="263"/>
      <c r="Z23" s="263"/>
      <c r="AA23" s="263"/>
      <c r="AB23" s="264"/>
      <c r="AC23" s="262"/>
      <c r="AD23" s="263"/>
      <c r="AE23" s="263"/>
      <c r="AF23" s="263"/>
      <c r="AG23" s="264"/>
      <c r="AH23" s="262"/>
      <c r="AI23" s="263"/>
      <c r="AJ23" s="263"/>
      <c r="AK23" s="263"/>
      <c r="AL23" s="264"/>
    </row>
    <row r="24" spans="1:38" ht="26.25">
      <c r="A24" s="158">
        <v>17</v>
      </c>
      <c r="B24" s="111" t="s">
        <v>70</v>
      </c>
      <c r="C24" s="236">
        <v>27</v>
      </c>
      <c r="D24" s="72">
        <v>15</v>
      </c>
      <c r="E24" s="402">
        <v>12</v>
      </c>
      <c r="F24" s="131">
        <v>48</v>
      </c>
      <c r="G24" s="214">
        <v>3</v>
      </c>
      <c r="H24" s="136" t="s">
        <v>19</v>
      </c>
      <c r="I24" s="159"/>
      <c r="J24" s="160"/>
      <c r="K24" s="160"/>
      <c r="L24" s="160"/>
      <c r="M24" s="161"/>
      <c r="N24" s="32">
        <v>6</v>
      </c>
      <c r="O24" s="41">
        <v>12</v>
      </c>
      <c r="P24" s="16">
        <v>9</v>
      </c>
      <c r="Q24" s="397"/>
      <c r="R24" s="211">
        <v>3</v>
      </c>
      <c r="S24" s="159"/>
      <c r="T24" s="160"/>
      <c r="U24" s="160"/>
      <c r="V24" s="160"/>
      <c r="W24" s="161"/>
      <c r="X24" s="262"/>
      <c r="Y24" s="263"/>
      <c r="Z24" s="263"/>
      <c r="AA24" s="263"/>
      <c r="AB24" s="264"/>
      <c r="AC24" s="262"/>
      <c r="AD24" s="263"/>
      <c r="AE24" s="263"/>
      <c r="AF24" s="263"/>
      <c r="AG24" s="264"/>
      <c r="AH24" s="262"/>
      <c r="AI24" s="263"/>
      <c r="AJ24" s="263"/>
      <c r="AK24" s="263"/>
      <c r="AL24" s="264"/>
    </row>
    <row r="25" spans="1:38" ht="13.15">
      <c r="A25" s="158">
        <v>18</v>
      </c>
      <c r="B25" s="111" t="s">
        <v>41</v>
      </c>
      <c r="C25" s="236">
        <v>27</v>
      </c>
      <c r="D25" s="72">
        <v>15</v>
      </c>
      <c r="E25" s="402">
        <v>12</v>
      </c>
      <c r="F25" s="127">
        <v>48</v>
      </c>
      <c r="G25" s="214">
        <v>3</v>
      </c>
      <c r="H25" s="136" t="s">
        <v>19</v>
      </c>
      <c r="I25" s="159"/>
      <c r="J25" s="160"/>
      <c r="K25" s="160"/>
      <c r="L25" s="160"/>
      <c r="M25" s="161"/>
      <c r="N25" s="32">
        <v>6</v>
      </c>
      <c r="O25" s="41">
        <v>12</v>
      </c>
      <c r="P25" s="16">
        <v>9</v>
      </c>
      <c r="Q25" s="397"/>
      <c r="R25" s="212">
        <v>3</v>
      </c>
      <c r="S25" s="159"/>
      <c r="T25" s="160"/>
      <c r="U25" s="160"/>
      <c r="V25" s="160"/>
      <c r="W25" s="161"/>
      <c r="X25" s="262"/>
      <c r="Y25" s="263"/>
      <c r="Z25" s="263"/>
      <c r="AA25" s="263"/>
      <c r="AB25" s="264"/>
      <c r="AC25" s="262"/>
      <c r="AD25" s="263"/>
      <c r="AE25" s="263"/>
      <c r="AF25" s="263"/>
      <c r="AG25" s="264"/>
      <c r="AH25" s="262"/>
      <c r="AI25" s="263"/>
      <c r="AJ25" s="263"/>
      <c r="AK25" s="263"/>
      <c r="AL25" s="264"/>
    </row>
    <row r="26" spans="1:38" ht="26.25">
      <c r="A26" s="157">
        <v>19</v>
      </c>
      <c r="B26" s="111" t="s">
        <v>71</v>
      </c>
      <c r="C26" s="236">
        <v>18</v>
      </c>
      <c r="D26" s="71">
        <v>12</v>
      </c>
      <c r="E26" s="402">
        <v>6</v>
      </c>
      <c r="F26" s="131">
        <v>32</v>
      </c>
      <c r="G26" s="214">
        <v>2</v>
      </c>
      <c r="H26" s="136" t="s">
        <v>19</v>
      </c>
      <c r="I26" s="159"/>
      <c r="J26" s="160"/>
      <c r="K26" s="160"/>
      <c r="L26" s="160"/>
      <c r="M26" s="161"/>
      <c r="N26" s="17">
        <v>3</v>
      </c>
      <c r="O26" s="41">
        <v>6</v>
      </c>
      <c r="P26" s="16">
        <v>9</v>
      </c>
      <c r="Q26" s="397"/>
      <c r="R26" s="212">
        <v>2</v>
      </c>
      <c r="S26" s="159"/>
      <c r="T26" s="160"/>
      <c r="U26" s="160"/>
      <c r="V26" s="160"/>
      <c r="W26" s="161"/>
      <c r="X26" s="262"/>
      <c r="Y26" s="263"/>
      <c r="Z26" s="263"/>
      <c r="AA26" s="263"/>
      <c r="AB26" s="264"/>
      <c r="AC26" s="262"/>
      <c r="AD26" s="263"/>
      <c r="AE26" s="263"/>
      <c r="AF26" s="263"/>
      <c r="AG26" s="264"/>
      <c r="AH26" s="262"/>
      <c r="AI26" s="263"/>
      <c r="AJ26" s="263"/>
      <c r="AK26" s="263"/>
      <c r="AL26" s="264"/>
    </row>
    <row r="27" spans="1:38" ht="26.25">
      <c r="A27" s="157">
        <v>20</v>
      </c>
      <c r="B27" s="111" t="s">
        <v>69</v>
      </c>
      <c r="C27" s="236">
        <v>18</v>
      </c>
      <c r="D27" s="71">
        <v>12</v>
      </c>
      <c r="E27" s="402">
        <v>6</v>
      </c>
      <c r="F27" s="131">
        <v>32</v>
      </c>
      <c r="G27" s="214">
        <v>2</v>
      </c>
      <c r="H27" s="136" t="s">
        <v>19</v>
      </c>
      <c r="I27" s="159"/>
      <c r="J27" s="160"/>
      <c r="K27" s="160"/>
      <c r="L27" s="160"/>
      <c r="M27" s="161"/>
      <c r="N27" s="17">
        <v>3</v>
      </c>
      <c r="O27" s="41">
        <v>6</v>
      </c>
      <c r="P27" s="16">
        <v>9</v>
      </c>
      <c r="Q27" s="397"/>
      <c r="R27" s="212">
        <v>2</v>
      </c>
      <c r="S27" s="159"/>
      <c r="T27" s="160"/>
      <c r="U27" s="160"/>
      <c r="V27" s="160"/>
      <c r="W27" s="161"/>
      <c r="X27" s="262"/>
      <c r="Y27" s="263"/>
      <c r="Z27" s="263"/>
      <c r="AA27" s="263"/>
      <c r="AB27" s="264"/>
      <c r="AC27" s="262"/>
      <c r="AD27" s="263"/>
      <c r="AE27" s="263"/>
      <c r="AF27" s="263"/>
      <c r="AG27" s="264"/>
      <c r="AH27" s="262"/>
      <c r="AI27" s="263"/>
      <c r="AJ27" s="263"/>
      <c r="AK27" s="263"/>
      <c r="AL27" s="264"/>
    </row>
    <row r="28" spans="1:38" ht="13.15">
      <c r="A28" s="157">
        <v>21</v>
      </c>
      <c r="B28" s="111" t="s">
        <v>42</v>
      </c>
      <c r="C28" s="236">
        <v>18</v>
      </c>
      <c r="D28" s="72">
        <v>12</v>
      </c>
      <c r="E28" s="402">
        <v>6</v>
      </c>
      <c r="F28" s="127">
        <v>32</v>
      </c>
      <c r="G28" s="214">
        <v>2</v>
      </c>
      <c r="H28" s="136" t="s">
        <v>19</v>
      </c>
      <c r="I28" s="159"/>
      <c r="J28" s="160"/>
      <c r="K28" s="160"/>
      <c r="L28" s="160"/>
      <c r="M28" s="161"/>
      <c r="N28" s="32">
        <v>3</v>
      </c>
      <c r="O28" s="39">
        <v>6</v>
      </c>
      <c r="P28" s="16">
        <v>9</v>
      </c>
      <c r="Q28" s="397"/>
      <c r="R28" s="216">
        <v>2</v>
      </c>
      <c r="S28" s="159"/>
      <c r="T28" s="160"/>
      <c r="U28" s="160"/>
      <c r="V28" s="160"/>
      <c r="W28" s="161"/>
      <c r="X28" s="262"/>
      <c r="Y28" s="263"/>
      <c r="Z28" s="263"/>
      <c r="AA28" s="263"/>
      <c r="AB28" s="264"/>
      <c r="AC28" s="262"/>
      <c r="AD28" s="263"/>
      <c r="AE28" s="263"/>
      <c r="AF28" s="263"/>
      <c r="AG28" s="264"/>
      <c r="AH28" s="262"/>
      <c r="AI28" s="263"/>
      <c r="AJ28" s="263"/>
      <c r="AK28" s="263"/>
      <c r="AL28" s="264"/>
    </row>
    <row r="29" spans="1:38" ht="13.15">
      <c r="A29" s="385">
        <v>22</v>
      </c>
      <c r="B29" s="111" t="s">
        <v>47</v>
      </c>
      <c r="C29" s="334">
        <v>18</v>
      </c>
      <c r="D29" s="335">
        <v>12</v>
      </c>
      <c r="E29" s="403">
        <v>6</v>
      </c>
      <c r="F29" s="336">
        <v>32</v>
      </c>
      <c r="G29" s="214">
        <v>2</v>
      </c>
      <c r="H29" s="136" t="s">
        <v>19</v>
      </c>
      <c r="I29" s="159"/>
      <c r="J29" s="160"/>
      <c r="K29" s="160"/>
      <c r="L29" s="160"/>
      <c r="M29" s="161"/>
      <c r="N29" s="32">
        <v>3</v>
      </c>
      <c r="O29" s="41">
        <v>6</v>
      </c>
      <c r="P29" s="16">
        <v>9</v>
      </c>
      <c r="Q29" s="397"/>
      <c r="R29" s="212">
        <v>2</v>
      </c>
      <c r="S29" s="159"/>
      <c r="T29" s="160"/>
      <c r="U29" s="160"/>
      <c r="V29" s="160"/>
      <c r="W29" s="161"/>
      <c r="X29" s="262"/>
      <c r="Y29" s="263"/>
      <c r="Z29" s="263"/>
      <c r="AA29" s="263"/>
      <c r="AB29" s="264"/>
      <c r="AC29" s="262"/>
      <c r="AD29" s="263"/>
      <c r="AE29" s="263"/>
      <c r="AF29" s="263"/>
      <c r="AG29" s="264"/>
      <c r="AH29" s="262"/>
      <c r="AI29" s="263"/>
      <c r="AJ29" s="263"/>
      <c r="AK29" s="263"/>
      <c r="AL29" s="264"/>
    </row>
    <row r="30" spans="1:38" ht="15.6" customHeight="1">
      <c r="A30" s="157">
        <v>23</v>
      </c>
      <c r="B30" s="111" t="s">
        <v>45</v>
      </c>
      <c r="C30" s="334">
        <v>18</v>
      </c>
      <c r="D30" s="296">
        <v>12</v>
      </c>
      <c r="E30" s="403">
        <v>6</v>
      </c>
      <c r="F30" s="336">
        <v>32</v>
      </c>
      <c r="G30" s="214">
        <v>2</v>
      </c>
      <c r="H30" s="136" t="s">
        <v>19</v>
      </c>
      <c r="I30" s="159"/>
      <c r="J30" s="160"/>
      <c r="K30" s="160"/>
      <c r="L30" s="160"/>
      <c r="M30" s="161"/>
      <c r="N30" s="32">
        <v>3</v>
      </c>
      <c r="O30" s="329">
        <v>6</v>
      </c>
      <c r="P30" s="16">
        <v>9</v>
      </c>
      <c r="Q30" s="329"/>
      <c r="R30" s="212">
        <v>2</v>
      </c>
      <c r="S30" s="292"/>
      <c r="T30" s="293"/>
      <c r="U30" s="268"/>
      <c r="V30" s="268"/>
      <c r="W30" s="269"/>
      <c r="X30" s="262"/>
      <c r="Y30" s="263"/>
      <c r="Z30" s="263"/>
      <c r="AA30" s="263"/>
      <c r="AB30" s="264"/>
      <c r="AC30" s="262"/>
      <c r="AD30" s="263"/>
      <c r="AE30" s="263"/>
      <c r="AF30" s="263"/>
      <c r="AG30" s="264"/>
      <c r="AH30" s="262"/>
      <c r="AI30" s="263"/>
      <c r="AJ30" s="263"/>
      <c r="AK30" s="263"/>
      <c r="AL30" s="264"/>
    </row>
    <row r="31" spans="1:38" ht="13.15">
      <c r="A31" s="157">
        <v>24</v>
      </c>
      <c r="B31" s="111" t="s">
        <v>52</v>
      </c>
      <c r="C31" s="334">
        <v>18</v>
      </c>
      <c r="D31" s="296">
        <v>12</v>
      </c>
      <c r="E31" s="403">
        <v>6</v>
      </c>
      <c r="F31" s="336">
        <v>32</v>
      </c>
      <c r="G31" s="214">
        <v>2</v>
      </c>
      <c r="H31" s="136" t="s">
        <v>19</v>
      </c>
      <c r="I31" s="275"/>
      <c r="J31" s="274"/>
      <c r="K31" s="274"/>
      <c r="L31" s="274"/>
      <c r="M31" s="276"/>
      <c r="N31" s="275"/>
      <c r="O31" s="274"/>
      <c r="P31" s="274"/>
      <c r="Q31" s="274"/>
      <c r="R31" s="274"/>
      <c r="S31" s="15">
        <v>3</v>
      </c>
      <c r="T31" s="329">
        <v>6</v>
      </c>
      <c r="U31" s="16">
        <v>9</v>
      </c>
      <c r="V31" s="396"/>
      <c r="W31" s="210">
        <v>2</v>
      </c>
      <c r="X31" s="299"/>
      <c r="Y31" s="300"/>
      <c r="Z31" s="300"/>
      <c r="AA31" s="300"/>
      <c r="AB31" s="301"/>
      <c r="AC31" s="262"/>
      <c r="AD31" s="263"/>
      <c r="AE31" s="263"/>
      <c r="AF31" s="263"/>
      <c r="AG31" s="264"/>
      <c r="AH31" s="262"/>
      <c r="AI31" s="263"/>
      <c r="AJ31" s="263"/>
      <c r="AK31" s="263"/>
      <c r="AL31" s="264"/>
    </row>
    <row r="32" spans="1:38" ht="13.15">
      <c r="A32" s="320">
        <v>25</v>
      </c>
      <c r="B32" s="295" t="s">
        <v>91</v>
      </c>
      <c r="C32" s="334">
        <v>54</v>
      </c>
      <c r="D32" s="296">
        <v>30</v>
      </c>
      <c r="E32" s="403">
        <v>24</v>
      </c>
      <c r="F32" s="336">
        <v>121</v>
      </c>
      <c r="G32" s="298">
        <v>7</v>
      </c>
      <c r="H32" s="361" t="s">
        <v>108</v>
      </c>
      <c r="I32" s="159"/>
      <c r="J32" s="160"/>
      <c r="K32" s="160"/>
      <c r="L32" s="160"/>
      <c r="M32" s="161"/>
      <c r="N32" s="159"/>
      <c r="O32" s="160"/>
      <c r="P32" s="160"/>
      <c r="Q32" s="160"/>
      <c r="R32" s="160"/>
      <c r="S32" s="31">
        <v>6</v>
      </c>
      <c r="T32" s="329">
        <v>12</v>
      </c>
      <c r="U32" s="16">
        <v>9</v>
      </c>
      <c r="V32" s="397"/>
      <c r="W32" s="305">
        <v>3</v>
      </c>
      <c r="X32" s="31">
        <v>6</v>
      </c>
      <c r="Y32" s="330">
        <v>12</v>
      </c>
      <c r="Z32" s="16">
        <v>9</v>
      </c>
      <c r="AA32" s="330"/>
      <c r="AB32" s="306">
        <v>4</v>
      </c>
      <c r="AC32" s="262"/>
      <c r="AD32" s="263"/>
      <c r="AE32" s="263"/>
      <c r="AF32" s="263"/>
      <c r="AG32" s="264"/>
      <c r="AH32" s="262"/>
      <c r="AI32" s="263"/>
      <c r="AJ32" s="263"/>
      <c r="AK32" s="263"/>
      <c r="AL32" s="264"/>
    </row>
    <row r="33" spans="1:38" ht="13.15">
      <c r="A33" s="157">
        <v>26</v>
      </c>
      <c r="B33" s="295" t="s">
        <v>46</v>
      </c>
      <c r="C33" s="334">
        <v>45</v>
      </c>
      <c r="D33" s="296">
        <v>27</v>
      </c>
      <c r="E33" s="403">
        <v>18</v>
      </c>
      <c r="F33" s="309">
        <v>105</v>
      </c>
      <c r="G33" s="298">
        <v>6</v>
      </c>
      <c r="H33" s="361" t="s">
        <v>108</v>
      </c>
      <c r="I33" s="159"/>
      <c r="J33" s="160"/>
      <c r="K33" s="160"/>
      <c r="L33" s="160"/>
      <c r="M33" s="161"/>
      <c r="N33" s="159"/>
      <c r="O33" s="160"/>
      <c r="P33" s="160"/>
      <c r="Q33" s="160"/>
      <c r="R33" s="160"/>
      <c r="S33" s="15">
        <v>3</v>
      </c>
      <c r="T33" s="329">
        <v>6</v>
      </c>
      <c r="U33" s="290">
        <v>9</v>
      </c>
      <c r="V33" s="397"/>
      <c r="W33" s="305">
        <v>2</v>
      </c>
      <c r="X33" s="31">
        <v>6</v>
      </c>
      <c r="Y33" s="329">
        <v>12</v>
      </c>
      <c r="Z33" s="16">
        <v>9</v>
      </c>
      <c r="AA33" s="397"/>
      <c r="AB33" s="305">
        <v>4</v>
      </c>
      <c r="AC33" s="262"/>
      <c r="AD33" s="263"/>
      <c r="AE33" s="263"/>
      <c r="AF33" s="263"/>
      <c r="AG33" s="264"/>
      <c r="AH33" s="262"/>
      <c r="AI33" s="263"/>
      <c r="AJ33" s="263"/>
      <c r="AK33" s="263"/>
      <c r="AL33" s="264"/>
    </row>
    <row r="34" spans="1:38" ht="13.15">
      <c r="A34" s="320">
        <v>27</v>
      </c>
      <c r="B34" s="295" t="s">
        <v>90</v>
      </c>
      <c r="C34" s="334">
        <v>45</v>
      </c>
      <c r="D34" s="335">
        <v>27</v>
      </c>
      <c r="E34" s="403">
        <v>18</v>
      </c>
      <c r="F34" s="336">
        <v>80</v>
      </c>
      <c r="G34" s="298">
        <v>5</v>
      </c>
      <c r="H34" s="362" t="s">
        <v>19</v>
      </c>
      <c r="I34" s="275"/>
      <c r="J34" s="274"/>
      <c r="K34" s="274"/>
      <c r="L34" s="274"/>
      <c r="M34" s="276"/>
      <c r="N34" s="275"/>
      <c r="O34" s="274"/>
      <c r="P34" s="274"/>
      <c r="Q34" s="274"/>
      <c r="R34" s="274"/>
      <c r="S34" s="31">
        <v>6</v>
      </c>
      <c r="T34" s="329">
        <v>12</v>
      </c>
      <c r="U34" s="16">
        <v>9</v>
      </c>
      <c r="V34" s="397"/>
      <c r="W34" s="306">
        <v>3</v>
      </c>
      <c r="X34" s="15">
        <v>3</v>
      </c>
      <c r="Y34" s="329">
        <v>6</v>
      </c>
      <c r="Z34" s="290">
        <v>9</v>
      </c>
      <c r="AA34" s="397"/>
      <c r="AB34" s="306">
        <v>2</v>
      </c>
      <c r="AC34" s="262"/>
      <c r="AD34" s="263"/>
      <c r="AE34" s="263"/>
      <c r="AF34" s="263"/>
      <c r="AG34" s="264"/>
      <c r="AH34" s="262"/>
      <c r="AI34" s="263"/>
      <c r="AJ34" s="263"/>
      <c r="AK34" s="263"/>
      <c r="AL34" s="264"/>
    </row>
    <row r="35" spans="1:38" ht="26.25">
      <c r="A35" s="320">
        <v>28</v>
      </c>
      <c r="B35" s="295" t="s">
        <v>93</v>
      </c>
      <c r="C35" s="334">
        <v>45</v>
      </c>
      <c r="D35" s="335">
        <v>27</v>
      </c>
      <c r="E35" s="403">
        <v>18</v>
      </c>
      <c r="F35" s="336">
        <v>80</v>
      </c>
      <c r="G35" s="298">
        <v>5</v>
      </c>
      <c r="H35" s="362" t="s">
        <v>19</v>
      </c>
      <c r="I35" s="159"/>
      <c r="J35" s="160"/>
      <c r="K35" s="160"/>
      <c r="L35" s="160"/>
      <c r="M35" s="161"/>
      <c r="N35" s="159"/>
      <c r="O35" s="160"/>
      <c r="P35" s="160"/>
      <c r="Q35" s="160"/>
      <c r="R35" s="160"/>
      <c r="S35" s="307">
        <v>6</v>
      </c>
      <c r="T35" s="329">
        <v>12</v>
      </c>
      <c r="U35" s="308">
        <v>9</v>
      </c>
      <c r="V35" s="397"/>
      <c r="W35" s="305">
        <v>3</v>
      </c>
      <c r="X35" s="307">
        <v>3</v>
      </c>
      <c r="Y35" s="329">
        <v>6</v>
      </c>
      <c r="Z35" s="308">
        <v>9</v>
      </c>
      <c r="AA35" s="397"/>
      <c r="AB35" s="305">
        <v>2</v>
      </c>
      <c r="AC35" s="262"/>
      <c r="AD35" s="263"/>
      <c r="AE35" s="263"/>
      <c r="AF35" s="263"/>
      <c r="AG35" s="264"/>
      <c r="AH35" s="262"/>
      <c r="AI35" s="263"/>
      <c r="AJ35" s="263"/>
      <c r="AK35" s="263"/>
      <c r="AL35" s="264"/>
    </row>
    <row r="36" spans="1:38" ht="13.8" customHeight="1">
      <c r="A36" s="320">
        <v>29</v>
      </c>
      <c r="B36" s="295" t="s">
        <v>99</v>
      </c>
      <c r="C36" s="236">
        <v>45</v>
      </c>
      <c r="D36" s="72">
        <v>27</v>
      </c>
      <c r="E36" s="402">
        <v>18</v>
      </c>
      <c r="F36" s="131">
        <v>80</v>
      </c>
      <c r="G36" s="298">
        <v>5</v>
      </c>
      <c r="H36" s="362" t="s">
        <v>19</v>
      </c>
      <c r="I36" s="159"/>
      <c r="J36" s="160"/>
      <c r="K36" s="160"/>
      <c r="L36" s="160"/>
      <c r="M36" s="161"/>
      <c r="N36" s="159"/>
      <c r="O36" s="160"/>
      <c r="P36" s="160"/>
      <c r="Q36" s="160"/>
      <c r="R36" s="160"/>
      <c r="S36" s="31">
        <v>6</v>
      </c>
      <c r="T36" s="330">
        <v>12</v>
      </c>
      <c r="U36" s="16">
        <v>9</v>
      </c>
      <c r="V36" s="397"/>
      <c r="W36" s="305">
        <v>3</v>
      </c>
      <c r="X36" s="15">
        <v>3</v>
      </c>
      <c r="Y36" s="329">
        <v>6</v>
      </c>
      <c r="Z36" s="290">
        <v>9</v>
      </c>
      <c r="AA36" s="397"/>
      <c r="AB36" s="305">
        <v>2</v>
      </c>
      <c r="AC36" s="262"/>
      <c r="AD36" s="263"/>
      <c r="AE36" s="263"/>
      <c r="AF36" s="263"/>
      <c r="AG36" s="264"/>
      <c r="AH36" s="262"/>
      <c r="AI36" s="263"/>
      <c r="AJ36" s="263"/>
      <c r="AK36" s="263"/>
      <c r="AL36" s="264"/>
    </row>
    <row r="37" spans="1:38" ht="13.15">
      <c r="A37" s="320">
        <v>30</v>
      </c>
      <c r="B37" s="295" t="s">
        <v>32</v>
      </c>
      <c r="C37" s="236">
        <v>45</v>
      </c>
      <c r="D37" s="71">
        <v>27</v>
      </c>
      <c r="E37" s="402">
        <v>18</v>
      </c>
      <c r="F37" s="131">
        <v>80</v>
      </c>
      <c r="G37" s="298">
        <v>5</v>
      </c>
      <c r="H37" s="362" t="s">
        <v>19</v>
      </c>
      <c r="I37" s="159"/>
      <c r="J37" s="160"/>
      <c r="K37" s="160"/>
      <c r="L37" s="160"/>
      <c r="M37" s="161"/>
      <c r="N37" s="159"/>
      <c r="O37" s="160"/>
      <c r="P37" s="160"/>
      <c r="Q37" s="160"/>
      <c r="R37" s="160"/>
      <c r="S37" s="31">
        <v>6</v>
      </c>
      <c r="T37" s="329">
        <v>12</v>
      </c>
      <c r="U37" s="16">
        <v>9</v>
      </c>
      <c r="V37" s="398"/>
      <c r="W37" s="305">
        <v>3</v>
      </c>
      <c r="X37" s="15">
        <v>3</v>
      </c>
      <c r="Y37" s="329">
        <v>6</v>
      </c>
      <c r="Z37" s="290">
        <v>9</v>
      </c>
      <c r="AA37" s="397"/>
      <c r="AB37" s="305">
        <v>2</v>
      </c>
      <c r="AC37" s="262"/>
      <c r="AD37" s="263"/>
      <c r="AE37" s="263"/>
      <c r="AF37" s="263"/>
      <c r="AG37" s="264"/>
      <c r="AH37" s="262"/>
      <c r="AI37" s="263"/>
      <c r="AJ37" s="263"/>
      <c r="AK37" s="263"/>
      <c r="AL37" s="264"/>
    </row>
    <row r="38" spans="1:38" ht="13.15">
      <c r="A38" s="320">
        <v>31</v>
      </c>
      <c r="B38" s="295" t="s">
        <v>122</v>
      </c>
      <c r="C38" s="236">
        <v>27</v>
      </c>
      <c r="D38" s="72">
        <v>15</v>
      </c>
      <c r="E38" s="402">
        <v>12</v>
      </c>
      <c r="F38" s="131">
        <v>48</v>
      </c>
      <c r="G38" s="298">
        <v>3</v>
      </c>
      <c r="H38" s="362" t="s">
        <v>19</v>
      </c>
      <c r="I38" s="159"/>
      <c r="J38" s="160"/>
      <c r="K38" s="160"/>
      <c r="L38" s="160"/>
      <c r="M38" s="161"/>
      <c r="N38" s="159"/>
      <c r="O38" s="160"/>
      <c r="P38" s="160"/>
      <c r="Q38" s="160"/>
      <c r="R38" s="160"/>
      <c r="S38" s="331"/>
      <c r="T38" s="332"/>
      <c r="U38" s="310"/>
      <c r="V38" s="310"/>
      <c r="W38" s="311"/>
      <c r="X38" s="31">
        <v>6</v>
      </c>
      <c r="Y38" s="399">
        <v>12</v>
      </c>
      <c r="Z38" s="16">
        <v>9</v>
      </c>
      <c r="AA38" s="397"/>
      <c r="AB38" s="306">
        <v>3</v>
      </c>
      <c r="AC38" s="313"/>
      <c r="AD38" s="394"/>
      <c r="AE38" s="314"/>
      <c r="AF38" s="394"/>
      <c r="AG38" s="395"/>
      <c r="AH38" s="262"/>
      <c r="AI38" s="263"/>
      <c r="AJ38" s="263"/>
      <c r="AK38" s="263"/>
      <c r="AL38" s="264"/>
    </row>
    <row r="39" spans="1:38" ht="13.15">
      <c r="A39" s="320">
        <v>32</v>
      </c>
      <c r="B39" s="295" t="s">
        <v>107</v>
      </c>
      <c r="C39" s="236">
        <v>18</v>
      </c>
      <c r="D39" s="72">
        <v>18</v>
      </c>
      <c r="E39" s="402">
        <v>0</v>
      </c>
      <c r="F39" s="131">
        <v>32</v>
      </c>
      <c r="G39" s="298">
        <v>2</v>
      </c>
      <c r="H39" s="362" t="s">
        <v>19</v>
      </c>
      <c r="I39" s="159"/>
      <c r="J39" s="160"/>
      <c r="K39" s="160"/>
      <c r="L39" s="160"/>
      <c r="M39" s="161"/>
      <c r="N39" s="159"/>
      <c r="O39" s="160"/>
      <c r="P39" s="160"/>
      <c r="Q39" s="160"/>
      <c r="R39" s="160"/>
      <c r="S39" s="299"/>
      <c r="T39" s="300"/>
      <c r="U39" s="317"/>
      <c r="V39" s="317"/>
      <c r="W39" s="318"/>
      <c r="X39" s="331"/>
      <c r="Y39" s="333"/>
      <c r="Z39" s="364">
        <v>18</v>
      </c>
      <c r="AA39" s="398"/>
      <c r="AB39" s="305">
        <v>2</v>
      </c>
      <c r="AC39" s="262"/>
      <c r="AD39" s="263"/>
      <c r="AE39" s="263"/>
      <c r="AF39" s="263"/>
      <c r="AG39" s="264"/>
      <c r="AH39" s="262"/>
      <c r="AI39" s="263"/>
      <c r="AJ39" s="263"/>
      <c r="AK39" s="263"/>
      <c r="AL39" s="264"/>
    </row>
    <row r="40" spans="1:38" ht="13.15">
      <c r="A40" s="385">
        <v>33</v>
      </c>
      <c r="B40" s="295" t="s">
        <v>31</v>
      </c>
      <c r="C40" s="236">
        <v>27</v>
      </c>
      <c r="D40" s="71">
        <v>15</v>
      </c>
      <c r="E40" s="124">
        <v>12</v>
      </c>
      <c r="F40" s="131">
        <v>73</v>
      </c>
      <c r="G40" s="298">
        <v>4</v>
      </c>
      <c r="H40" s="361" t="s">
        <v>35</v>
      </c>
      <c r="I40" s="159"/>
      <c r="J40" s="160"/>
      <c r="K40" s="160"/>
      <c r="L40" s="160"/>
      <c r="M40" s="161"/>
      <c r="N40" s="159"/>
      <c r="O40" s="160"/>
      <c r="P40" s="160"/>
      <c r="Q40" s="160"/>
      <c r="R40" s="160"/>
      <c r="S40" s="159"/>
      <c r="T40" s="160"/>
      <c r="U40" s="160"/>
      <c r="V40" s="160"/>
      <c r="W40" s="161"/>
      <c r="X40" s="286"/>
      <c r="Y40" s="254"/>
      <c r="Z40" s="252"/>
      <c r="AA40" s="251"/>
      <c r="AB40" s="253"/>
      <c r="AC40" s="307">
        <v>6</v>
      </c>
      <c r="AD40" s="41">
        <v>12</v>
      </c>
      <c r="AE40" s="308">
        <v>9</v>
      </c>
      <c r="AF40" s="330"/>
      <c r="AG40" s="306">
        <v>4</v>
      </c>
      <c r="AH40" s="262"/>
      <c r="AI40" s="263"/>
      <c r="AJ40" s="263"/>
      <c r="AK40" s="263"/>
      <c r="AL40" s="264"/>
    </row>
    <row r="41" spans="1:38" ht="13.15">
      <c r="A41" s="320">
        <v>34</v>
      </c>
      <c r="B41" s="295" t="s">
        <v>123</v>
      </c>
      <c r="C41" s="236">
        <v>27</v>
      </c>
      <c r="D41" s="72">
        <v>15</v>
      </c>
      <c r="E41" s="124">
        <v>12</v>
      </c>
      <c r="F41" s="131">
        <v>48</v>
      </c>
      <c r="G41" s="298">
        <v>3</v>
      </c>
      <c r="H41" s="362" t="s">
        <v>19</v>
      </c>
      <c r="I41" s="159"/>
      <c r="J41" s="160"/>
      <c r="K41" s="160"/>
      <c r="L41" s="160"/>
      <c r="M41" s="161"/>
      <c r="N41" s="159"/>
      <c r="O41" s="160"/>
      <c r="P41" s="160"/>
      <c r="Q41" s="160"/>
      <c r="R41" s="160"/>
      <c r="S41" s="159"/>
      <c r="T41" s="160"/>
      <c r="U41" s="160"/>
      <c r="V41" s="160"/>
      <c r="W41" s="161"/>
      <c r="X41" s="228"/>
      <c r="Y41" s="254"/>
      <c r="Z41" s="229"/>
      <c r="AA41" s="254"/>
      <c r="AB41" s="203"/>
      <c r="AC41" s="31">
        <v>6</v>
      </c>
      <c r="AD41" s="39">
        <v>12</v>
      </c>
      <c r="AE41" s="16">
        <v>9</v>
      </c>
      <c r="AF41" s="397"/>
      <c r="AG41" s="305">
        <v>3</v>
      </c>
      <c r="AH41" s="262"/>
      <c r="AI41" s="263"/>
      <c r="AJ41" s="263"/>
      <c r="AK41" s="263"/>
      <c r="AL41" s="264"/>
    </row>
    <row r="42" spans="1:38" ht="13.15">
      <c r="A42" s="320">
        <v>35</v>
      </c>
      <c r="B42" s="295" t="s">
        <v>36</v>
      </c>
      <c r="C42" s="236">
        <v>27</v>
      </c>
      <c r="D42" s="72">
        <v>15</v>
      </c>
      <c r="E42" s="124">
        <v>12</v>
      </c>
      <c r="F42" s="131">
        <v>48</v>
      </c>
      <c r="G42" s="298">
        <v>3</v>
      </c>
      <c r="H42" s="362" t="s">
        <v>19</v>
      </c>
      <c r="I42" s="159"/>
      <c r="J42" s="160"/>
      <c r="K42" s="160"/>
      <c r="L42" s="160"/>
      <c r="M42" s="161"/>
      <c r="N42" s="159"/>
      <c r="O42" s="160"/>
      <c r="P42" s="160"/>
      <c r="Q42" s="160"/>
      <c r="R42" s="160"/>
      <c r="S42" s="159"/>
      <c r="T42" s="160"/>
      <c r="U42" s="160"/>
      <c r="V42" s="160"/>
      <c r="W42" s="161"/>
      <c r="X42" s="386"/>
      <c r="Y42" s="254"/>
      <c r="Z42" s="387"/>
      <c r="AA42" s="254"/>
      <c r="AB42" s="203"/>
      <c r="AC42" s="31">
        <v>6</v>
      </c>
      <c r="AD42" s="388">
        <v>12</v>
      </c>
      <c r="AE42" s="16">
        <v>9</v>
      </c>
      <c r="AF42" s="397"/>
      <c r="AG42" s="305">
        <v>3</v>
      </c>
      <c r="AH42" s="262"/>
      <c r="AI42" s="263"/>
      <c r="AJ42" s="263"/>
      <c r="AK42" s="263"/>
      <c r="AL42" s="264"/>
    </row>
    <row r="43" spans="1:38" ht="13.15">
      <c r="A43" s="320">
        <v>36</v>
      </c>
      <c r="B43" s="295" t="s">
        <v>44</v>
      </c>
      <c r="C43" s="236">
        <v>27</v>
      </c>
      <c r="D43" s="72">
        <v>15</v>
      </c>
      <c r="E43" s="124">
        <v>12</v>
      </c>
      <c r="F43" s="131">
        <v>48</v>
      </c>
      <c r="G43" s="298">
        <v>3</v>
      </c>
      <c r="H43" s="362" t="s">
        <v>19</v>
      </c>
      <c r="I43" s="159"/>
      <c r="J43" s="160"/>
      <c r="K43" s="160"/>
      <c r="L43" s="160"/>
      <c r="M43" s="161"/>
      <c r="N43" s="159"/>
      <c r="O43" s="160"/>
      <c r="P43" s="160"/>
      <c r="Q43" s="160"/>
      <c r="R43" s="160"/>
      <c r="S43" s="159"/>
      <c r="T43" s="160"/>
      <c r="U43" s="160"/>
      <c r="V43" s="160"/>
      <c r="W43" s="161"/>
      <c r="X43" s="365"/>
      <c r="Y43" s="254"/>
      <c r="Z43" s="366"/>
      <c r="AA43" s="254"/>
      <c r="AB43" s="203"/>
      <c r="AC43" s="31">
        <v>6</v>
      </c>
      <c r="AD43" s="388">
        <v>12</v>
      </c>
      <c r="AE43" s="16">
        <v>9</v>
      </c>
      <c r="AF43" s="397"/>
      <c r="AG43" s="305">
        <v>3</v>
      </c>
      <c r="AH43" s="262"/>
      <c r="AI43" s="263"/>
      <c r="AJ43" s="263"/>
      <c r="AK43" s="263"/>
      <c r="AL43" s="264"/>
    </row>
    <row r="44" spans="1:38" ht="26.65" thickBot="1">
      <c r="A44" s="320">
        <v>37</v>
      </c>
      <c r="B44" s="295" t="s">
        <v>33</v>
      </c>
      <c r="C44" s="236">
        <v>18</v>
      </c>
      <c r="D44" s="72">
        <v>12</v>
      </c>
      <c r="E44" s="124">
        <v>6</v>
      </c>
      <c r="F44" s="131">
        <v>32</v>
      </c>
      <c r="G44" s="298">
        <v>2</v>
      </c>
      <c r="H44" s="363" t="s">
        <v>19</v>
      </c>
      <c r="I44" s="162"/>
      <c r="J44" s="163"/>
      <c r="K44" s="163"/>
      <c r="L44" s="163"/>
      <c r="M44" s="164"/>
      <c r="N44" s="162"/>
      <c r="O44" s="163"/>
      <c r="P44" s="163"/>
      <c r="Q44" s="163"/>
      <c r="R44" s="163"/>
      <c r="S44" s="162"/>
      <c r="T44" s="163"/>
      <c r="U44" s="163"/>
      <c r="V44" s="163"/>
      <c r="W44" s="164"/>
      <c r="X44" s="230"/>
      <c r="Y44" s="255"/>
      <c r="Z44" s="256"/>
      <c r="AA44" s="257"/>
      <c r="AB44" s="258"/>
      <c r="AC44" s="383">
        <v>3</v>
      </c>
      <c r="AD44" s="400">
        <v>6</v>
      </c>
      <c r="AE44" s="384">
        <v>9</v>
      </c>
      <c r="AF44" s="398"/>
      <c r="AG44" s="328">
        <v>2</v>
      </c>
      <c r="AH44" s="266"/>
      <c r="AI44" s="265"/>
      <c r="AJ44" s="265"/>
      <c r="AK44" s="265"/>
      <c r="AL44" s="267"/>
    </row>
    <row r="45" spans="1:38" ht="35" customHeight="1" thickBot="1">
      <c r="A45" s="8" t="s">
        <v>24</v>
      </c>
      <c r="B45" s="116" t="s">
        <v>126</v>
      </c>
      <c r="C45" s="24">
        <f t="shared" ref="C45:G45" si="4">SUM(C46:C62)</f>
        <v>432</v>
      </c>
      <c r="D45" s="23">
        <f t="shared" si="4"/>
        <v>288</v>
      </c>
      <c r="E45" s="48">
        <f t="shared" si="4"/>
        <v>144</v>
      </c>
      <c r="F45" s="24">
        <f t="shared" si="4"/>
        <v>943</v>
      </c>
      <c r="G45" s="23">
        <f t="shared" si="4"/>
        <v>55</v>
      </c>
      <c r="H45" s="24"/>
      <c r="I45" s="24">
        <f t="shared" ref="I45:AL45" si="5">SUM(I46:I62)</f>
        <v>0</v>
      </c>
      <c r="J45" s="46">
        <f t="shared" si="5"/>
        <v>0</v>
      </c>
      <c r="K45" s="24">
        <f t="shared" si="5"/>
        <v>0</v>
      </c>
      <c r="L45" s="46">
        <f t="shared" si="5"/>
        <v>0</v>
      </c>
      <c r="M45" s="23">
        <f t="shared" si="5"/>
        <v>0</v>
      </c>
      <c r="N45" s="24">
        <f t="shared" si="5"/>
        <v>0</v>
      </c>
      <c r="O45" s="46">
        <f t="shared" si="5"/>
        <v>0</v>
      </c>
      <c r="P45" s="24">
        <f t="shared" si="5"/>
        <v>0</v>
      </c>
      <c r="Q45" s="46">
        <f t="shared" si="5"/>
        <v>0</v>
      </c>
      <c r="R45" s="23">
        <f t="shared" si="5"/>
        <v>0</v>
      </c>
      <c r="S45" s="24">
        <f>SUM(S46:S62)</f>
        <v>21</v>
      </c>
      <c r="T45" s="46">
        <f t="shared" si="5"/>
        <v>42</v>
      </c>
      <c r="U45" s="24">
        <f t="shared" si="5"/>
        <v>27</v>
      </c>
      <c r="V45" s="46">
        <f t="shared" si="5"/>
        <v>0</v>
      </c>
      <c r="W45" s="23">
        <f t="shared" si="5"/>
        <v>10</v>
      </c>
      <c r="X45" s="24">
        <f t="shared" si="5"/>
        <v>9</v>
      </c>
      <c r="Y45" s="46">
        <f t="shared" si="5"/>
        <v>18</v>
      </c>
      <c r="Z45" s="24">
        <f t="shared" si="5"/>
        <v>18</v>
      </c>
      <c r="AA45" s="47">
        <f t="shared" si="5"/>
        <v>0</v>
      </c>
      <c r="AB45" s="25">
        <f t="shared" si="5"/>
        <v>6</v>
      </c>
      <c r="AC45" s="24">
        <f t="shared" si="5"/>
        <v>18</v>
      </c>
      <c r="AD45" s="46">
        <f t="shared" si="5"/>
        <v>36</v>
      </c>
      <c r="AE45" s="24">
        <f t="shared" si="5"/>
        <v>72</v>
      </c>
      <c r="AF45" s="46">
        <f t="shared" si="5"/>
        <v>0</v>
      </c>
      <c r="AG45" s="23">
        <f t="shared" si="5"/>
        <v>15</v>
      </c>
      <c r="AH45" s="24">
        <f t="shared" si="5"/>
        <v>24</v>
      </c>
      <c r="AI45" s="46">
        <f t="shared" si="5"/>
        <v>48</v>
      </c>
      <c r="AJ45" s="24">
        <f t="shared" si="5"/>
        <v>99</v>
      </c>
      <c r="AK45" s="47">
        <f t="shared" si="5"/>
        <v>0</v>
      </c>
      <c r="AL45" s="25">
        <f t="shared" si="5"/>
        <v>24</v>
      </c>
    </row>
    <row r="46" spans="1:38" ht="13.15">
      <c r="A46" s="156">
        <v>38</v>
      </c>
      <c r="B46" s="110" t="s">
        <v>62</v>
      </c>
      <c r="C46" s="233">
        <v>18</v>
      </c>
      <c r="D46" s="70">
        <v>6</v>
      </c>
      <c r="E46" s="125">
        <v>12</v>
      </c>
      <c r="F46" s="130">
        <v>32</v>
      </c>
      <c r="G46" s="213">
        <v>2</v>
      </c>
      <c r="H46" s="88" t="s">
        <v>19</v>
      </c>
      <c r="I46" s="390"/>
      <c r="J46" s="391"/>
      <c r="K46" s="391"/>
      <c r="L46" s="391"/>
      <c r="M46" s="392"/>
      <c r="N46" s="390"/>
      <c r="O46" s="391"/>
      <c r="P46" s="391"/>
      <c r="Q46" s="391"/>
      <c r="R46" s="392"/>
      <c r="S46" s="31">
        <v>6</v>
      </c>
      <c r="T46" s="39">
        <v>12</v>
      </c>
      <c r="U46" s="404"/>
      <c r="V46" s="404"/>
      <c r="W46" s="210">
        <v>2</v>
      </c>
      <c r="X46" s="181"/>
      <c r="Y46" s="182"/>
      <c r="Z46" s="182"/>
      <c r="AA46" s="182"/>
      <c r="AB46" s="183"/>
      <c r="AC46" s="194"/>
      <c r="AD46" s="195"/>
      <c r="AE46" s="195"/>
      <c r="AF46" s="195"/>
      <c r="AG46" s="196"/>
      <c r="AH46" s="181"/>
      <c r="AI46" s="182"/>
      <c r="AJ46" s="182"/>
      <c r="AK46" s="182"/>
      <c r="AL46" s="183"/>
    </row>
    <row r="47" spans="1:38" ht="31.25" customHeight="1">
      <c r="A47" s="156">
        <v>39</v>
      </c>
      <c r="B47" s="111" t="s">
        <v>72</v>
      </c>
      <c r="C47" s="233">
        <v>18</v>
      </c>
      <c r="D47" s="72">
        <v>12</v>
      </c>
      <c r="E47" s="125">
        <v>6</v>
      </c>
      <c r="F47" s="131">
        <v>32</v>
      </c>
      <c r="G47" s="214">
        <v>2</v>
      </c>
      <c r="H47" s="146" t="s">
        <v>19</v>
      </c>
      <c r="I47" s="275"/>
      <c r="J47" s="274"/>
      <c r="K47" s="274"/>
      <c r="L47" s="274"/>
      <c r="M47" s="276"/>
      <c r="N47" s="275"/>
      <c r="O47" s="274"/>
      <c r="P47" s="274"/>
      <c r="Q47" s="274"/>
      <c r="R47" s="276"/>
      <c r="S47" s="31">
        <v>3</v>
      </c>
      <c r="T47" s="41">
        <v>6</v>
      </c>
      <c r="U47" s="16">
        <v>9</v>
      </c>
      <c r="V47" s="16"/>
      <c r="W47" s="210">
        <v>2</v>
      </c>
      <c r="X47" s="159"/>
      <c r="Y47" s="160"/>
      <c r="Z47" s="160"/>
      <c r="AA47" s="160"/>
      <c r="AB47" s="161"/>
      <c r="AC47" s="197"/>
      <c r="AD47" s="198"/>
      <c r="AE47" s="198"/>
      <c r="AF47" s="198"/>
      <c r="AG47" s="199"/>
      <c r="AH47" s="159"/>
      <c r="AI47" s="160"/>
      <c r="AJ47" s="160"/>
      <c r="AK47" s="160"/>
      <c r="AL47" s="161"/>
    </row>
    <row r="48" spans="1:38" ht="16.8" customHeight="1">
      <c r="A48" s="156">
        <v>40</v>
      </c>
      <c r="B48" s="111" t="s">
        <v>27</v>
      </c>
      <c r="C48" s="233">
        <v>27</v>
      </c>
      <c r="D48" s="72">
        <v>15</v>
      </c>
      <c r="E48" s="125">
        <v>12</v>
      </c>
      <c r="F48" s="127">
        <v>48</v>
      </c>
      <c r="G48" s="214">
        <v>3</v>
      </c>
      <c r="H48" s="78" t="s">
        <v>19</v>
      </c>
      <c r="I48" s="275"/>
      <c r="J48" s="274"/>
      <c r="K48" s="274"/>
      <c r="L48" s="274"/>
      <c r="M48" s="276"/>
      <c r="N48" s="275"/>
      <c r="O48" s="274"/>
      <c r="P48" s="274"/>
      <c r="Q48" s="274"/>
      <c r="R48" s="276"/>
      <c r="S48" s="15">
        <v>6</v>
      </c>
      <c r="T48" s="39">
        <v>12</v>
      </c>
      <c r="U48" s="16">
        <v>9</v>
      </c>
      <c r="V48" s="406"/>
      <c r="W48" s="210">
        <v>3</v>
      </c>
      <c r="X48" s="178"/>
      <c r="Y48" s="179"/>
      <c r="Z48" s="179"/>
      <c r="AA48" s="179"/>
      <c r="AB48" s="180"/>
      <c r="AC48" s="197"/>
      <c r="AD48" s="198"/>
      <c r="AE48" s="198"/>
      <c r="AF48" s="198"/>
      <c r="AG48" s="199"/>
      <c r="AH48" s="159"/>
      <c r="AI48" s="160"/>
      <c r="AJ48" s="160"/>
      <c r="AK48" s="160"/>
      <c r="AL48" s="161"/>
    </row>
    <row r="49" spans="1:39" ht="29.45" customHeight="1">
      <c r="A49" s="156">
        <v>41</v>
      </c>
      <c r="B49" s="111" t="s">
        <v>73</v>
      </c>
      <c r="C49" s="233">
        <v>45</v>
      </c>
      <c r="D49" s="72">
        <v>27</v>
      </c>
      <c r="E49" s="125">
        <v>18</v>
      </c>
      <c r="F49" s="131">
        <v>105</v>
      </c>
      <c r="G49" s="214">
        <v>6</v>
      </c>
      <c r="H49" s="88" t="s">
        <v>86</v>
      </c>
      <c r="I49" s="275"/>
      <c r="J49" s="274"/>
      <c r="K49" s="274"/>
      <c r="L49" s="274"/>
      <c r="M49" s="276"/>
      <c r="N49" s="275"/>
      <c r="O49" s="274"/>
      <c r="P49" s="274"/>
      <c r="Q49" s="274"/>
      <c r="R49" s="276"/>
      <c r="S49" s="15">
        <v>6</v>
      </c>
      <c r="T49" s="39">
        <v>12</v>
      </c>
      <c r="U49" s="16">
        <v>9</v>
      </c>
      <c r="V49" s="407"/>
      <c r="W49" s="210">
        <v>3</v>
      </c>
      <c r="X49" s="15">
        <v>3</v>
      </c>
      <c r="Y49" s="41">
        <v>6</v>
      </c>
      <c r="Z49" s="16">
        <v>9</v>
      </c>
      <c r="AA49" s="405"/>
      <c r="AB49" s="210">
        <v>3</v>
      </c>
      <c r="AC49" s="197"/>
      <c r="AD49" s="198"/>
      <c r="AE49" s="198"/>
      <c r="AF49" s="198"/>
      <c r="AG49" s="199"/>
      <c r="AH49" s="159"/>
      <c r="AI49" s="160"/>
      <c r="AJ49" s="160"/>
      <c r="AK49" s="160"/>
      <c r="AL49" s="161"/>
    </row>
    <row r="50" spans="1:39" ht="19.25" customHeight="1">
      <c r="A50" s="156">
        <v>42</v>
      </c>
      <c r="B50" s="111" t="s">
        <v>28</v>
      </c>
      <c r="C50" s="233">
        <v>27</v>
      </c>
      <c r="D50" s="72">
        <v>15</v>
      </c>
      <c r="E50" s="125">
        <v>12</v>
      </c>
      <c r="F50" s="131">
        <v>48</v>
      </c>
      <c r="G50" s="214">
        <v>3</v>
      </c>
      <c r="H50" s="88" t="s">
        <v>19</v>
      </c>
      <c r="I50" s="275"/>
      <c r="J50" s="274"/>
      <c r="K50" s="274"/>
      <c r="L50" s="274"/>
      <c r="M50" s="276"/>
      <c r="N50" s="275"/>
      <c r="O50" s="274"/>
      <c r="P50" s="274"/>
      <c r="Q50" s="274"/>
      <c r="R50" s="276"/>
      <c r="S50" s="190"/>
      <c r="T50" s="191"/>
      <c r="U50" s="191"/>
      <c r="V50" s="191"/>
      <c r="W50" s="192"/>
      <c r="X50" s="31">
        <v>6</v>
      </c>
      <c r="Y50" s="39">
        <v>12</v>
      </c>
      <c r="Z50" s="290">
        <v>9</v>
      </c>
      <c r="AA50" s="407"/>
      <c r="AB50" s="210">
        <v>3</v>
      </c>
      <c r="AC50" s="200"/>
      <c r="AD50" s="201"/>
      <c r="AE50" s="201"/>
      <c r="AF50" s="201"/>
      <c r="AG50" s="202"/>
      <c r="AH50" s="159"/>
      <c r="AI50" s="160"/>
      <c r="AJ50" s="160"/>
      <c r="AK50" s="198"/>
      <c r="AL50" s="161"/>
    </row>
    <row r="51" spans="1:39" ht="28.8" customHeight="1">
      <c r="A51" s="156">
        <v>43</v>
      </c>
      <c r="B51" s="111" t="s">
        <v>78</v>
      </c>
      <c r="C51" s="233">
        <v>27</v>
      </c>
      <c r="D51" s="72">
        <v>15</v>
      </c>
      <c r="E51" s="125">
        <v>12</v>
      </c>
      <c r="F51" s="131">
        <v>48</v>
      </c>
      <c r="G51" s="214">
        <v>3</v>
      </c>
      <c r="H51" s="78" t="s">
        <v>19</v>
      </c>
      <c r="I51" s="275"/>
      <c r="J51" s="274"/>
      <c r="K51" s="274"/>
      <c r="L51" s="274"/>
      <c r="M51" s="276"/>
      <c r="N51" s="275"/>
      <c r="O51" s="274"/>
      <c r="P51" s="274"/>
      <c r="Q51" s="274"/>
      <c r="R51" s="276"/>
      <c r="S51" s="159"/>
      <c r="T51" s="160"/>
      <c r="U51" s="160"/>
      <c r="V51" s="160"/>
      <c r="W51" s="161"/>
      <c r="X51" s="190"/>
      <c r="Y51" s="191"/>
      <c r="Z51" s="191"/>
      <c r="AA51" s="191"/>
      <c r="AB51" s="192"/>
      <c r="AC51" s="31">
        <v>6</v>
      </c>
      <c r="AD51" s="39">
        <v>12</v>
      </c>
      <c r="AE51" s="290">
        <v>9</v>
      </c>
      <c r="AF51" s="405"/>
      <c r="AG51" s="210">
        <v>3</v>
      </c>
      <c r="AH51" s="159"/>
      <c r="AI51" s="160"/>
      <c r="AJ51" s="160"/>
      <c r="AK51" s="201"/>
      <c r="AL51" s="161"/>
    </row>
    <row r="52" spans="1:39" ht="28.8" customHeight="1">
      <c r="A52" s="156">
        <v>44</v>
      </c>
      <c r="B52" s="113" t="s">
        <v>94</v>
      </c>
      <c r="C52" s="233">
        <v>45</v>
      </c>
      <c r="D52" s="72">
        <v>33</v>
      </c>
      <c r="E52" s="125">
        <v>12</v>
      </c>
      <c r="F52" s="127">
        <v>80</v>
      </c>
      <c r="G52" s="214">
        <v>5</v>
      </c>
      <c r="H52" s="78" t="s">
        <v>19</v>
      </c>
      <c r="I52" s="275"/>
      <c r="J52" s="274"/>
      <c r="K52" s="274"/>
      <c r="L52" s="274"/>
      <c r="M52" s="276"/>
      <c r="N52" s="275"/>
      <c r="O52" s="274"/>
      <c r="P52" s="274"/>
      <c r="Q52" s="274"/>
      <c r="R52" s="276"/>
      <c r="S52" s="159"/>
      <c r="T52" s="160"/>
      <c r="U52" s="160"/>
      <c r="V52" s="160"/>
      <c r="W52" s="161"/>
      <c r="X52" s="159"/>
      <c r="Y52" s="160"/>
      <c r="Z52" s="160"/>
      <c r="AA52" s="160"/>
      <c r="AB52" s="161"/>
      <c r="AC52" s="31">
        <v>6</v>
      </c>
      <c r="AD52" s="39">
        <v>12</v>
      </c>
      <c r="AE52" s="290">
        <v>9</v>
      </c>
      <c r="AF52" s="406"/>
      <c r="AG52" s="210">
        <v>3</v>
      </c>
      <c r="AH52" s="408"/>
      <c r="AI52" s="409"/>
      <c r="AJ52" s="290">
        <v>18</v>
      </c>
      <c r="AK52" s="405"/>
      <c r="AL52" s="210">
        <v>2</v>
      </c>
    </row>
    <row r="53" spans="1:39" ht="28.8" customHeight="1">
      <c r="A53" s="156">
        <v>45</v>
      </c>
      <c r="B53" s="113" t="s">
        <v>77</v>
      </c>
      <c r="C53" s="233">
        <v>36</v>
      </c>
      <c r="D53" s="72">
        <v>24</v>
      </c>
      <c r="E53" s="125">
        <v>12</v>
      </c>
      <c r="F53" s="127">
        <v>89</v>
      </c>
      <c r="G53" s="214">
        <v>5</v>
      </c>
      <c r="H53" s="78" t="s">
        <v>86</v>
      </c>
      <c r="I53" s="275"/>
      <c r="J53" s="274"/>
      <c r="K53" s="274"/>
      <c r="L53" s="274"/>
      <c r="M53" s="276"/>
      <c r="N53" s="275"/>
      <c r="O53" s="274"/>
      <c r="P53" s="274"/>
      <c r="Q53" s="274"/>
      <c r="R53" s="276"/>
      <c r="S53" s="159"/>
      <c r="T53" s="160"/>
      <c r="U53" s="160"/>
      <c r="V53" s="160"/>
      <c r="W53" s="161"/>
      <c r="X53" s="159"/>
      <c r="Y53" s="160"/>
      <c r="Z53" s="160"/>
      <c r="AA53" s="160"/>
      <c r="AB53" s="161"/>
      <c r="AC53" s="18">
        <v>3</v>
      </c>
      <c r="AD53" s="41">
        <v>6</v>
      </c>
      <c r="AE53" s="19">
        <v>9</v>
      </c>
      <c r="AF53" s="406"/>
      <c r="AG53" s="210">
        <v>2</v>
      </c>
      <c r="AH53" s="15">
        <v>3</v>
      </c>
      <c r="AI53" s="41">
        <v>6</v>
      </c>
      <c r="AJ53" s="16">
        <v>9</v>
      </c>
      <c r="AK53" s="406"/>
      <c r="AL53" s="210">
        <v>3</v>
      </c>
    </row>
    <row r="54" spans="1:39" ht="28.8" customHeight="1">
      <c r="A54" s="156">
        <v>46</v>
      </c>
      <c r="B54" s="111" t="s">
        <v>76</v>
      </c>
      <c r="C54" s="233">
        <v>36</v>
      </c>
      <c r="D54" s="72">
        <v>24</v>
      </c>
      <c r="E54" s="125">
        <v>12</v>
      </c>
      <c r="F54" s="127">
        <v>64</v>
      </c>
      <c r="G54" s="214">
        <v>4</v>
      </c>
      <c r="H54" s="148" t="s">
        <v>19</v>
      </c>
      <c r="I54" s="275"/>
      <c r="J54" s="274"/>
      <c r="K54" s="274"/>
      <c r="L54" s="274"/>
      <c r="M54" s="276"/>
      <c r="N54" s="275"/>
      <c r="O54" s="274"/>
      <c r="P54" s="274"/>
      <c r="Q54" s="274"/>
      <c r="R54" s="276"/>
      <c r="S54" s="159"/>
      <c r="T54" s="160"/>
      <c r="U54" s="160"/>
      <c r="V54" s="160"/>
      <c r="W54" s="161"/>
      <c r="X54" s="159"/>
      <c r="Y54" s="160"/>
      <c r="Z54" s="160"/>
      <c r="AA54" s="160"/>
      <c r="AB54" s="161"/>
      <c r="AC54" s="15">
        <v>3</v>
      </c>
      <c r="AD54" s="39">
        <v>6</v>
      </c>
      <c r="AE54" s="290">
        <v>9</v>
      </c>
      <c r="AF54" s="407"/>
      <c r="AG54" s="210">
        <v>2</v>
      </c>
      <c r="AH54" s="15">
        <v>3</v>
      </c>
      <c r="AI54" s="410">
        <v>6</v>
      </c>
      <c r="AJ54" s="290">
        <v>9</v>
      </c>
      <c r="AK54" s="406"/>
      <c r="AL54" s="210">
        <v>2</v>
      </c>
    </row>
    <row r="55" spans="1:39" ht="28.8" customHeight="1">
      <c r="A55" s="156">
        <v>47</v>
      </c>
      <c r="B55" s="111" t="s">
        <v>74</v>
      </c>
      <c r="C55" s="233">
        <v>27</v>
      </c>
      <c r="D55" s="72">
        <v>15</v>
      </c>
      <c r="E55" s="125">
        <v>12</v>
      </c>
      <c r="F55" s="131">
        <v>73</v>
      </c>
      <c r="G55" s="214">
        <v>4</v>
      </c>
      <c r="H55" s="147" t="s">
        <v>35</v>
      </c>
      <c r="I55" s="275"/>
      <c r="J55" s="274"/>
      <c r="K55" s="274"/>
      <c r="L55" s="274"/>
      <c r="M55" s="276"/>
      <c r="N55" s="275"/>
      <c r="O55" s="274"/>
      <c r="P55" s="274"/>
      <c r="Q55" s="274"/>
      <c r="R55" s="276"/>
      <c r="S55" s="159"/>
      <c r="T55" s="160"/>
      <c r="U55" s="160"/>
      <c r="V55" s="160"/>
      <c r="W55" s="161"/>
      <c r="X55" s="159"/>
      <c r="Y55" s="160"/>
      <c r="Z55" s="160"/>
      <c r="AA55" s="160"/>
      <c r="AB55" s="161"/>
      <c r="AC55" s="190"/>
      <c r="AD55" s="191"/>
      <c r="AE55" s="191"/>
      <c r="AF55" s="251"/>
      <c r="AG55" s="192"/>
      <c r="AH55" s="31">
        <v>6</v>
      </c>
      <c r="AI55" s="39">
        <v>12</v>
      </c>
      <c r="AJ55" s="290">
        <v>9</v>
      </c>
      <c r="AK55" s="406"/>
      <c r="AL55" s="210">
        <v>4</v>
      </c>
    </row>
    <row r="56" spans="1:39" ht="13.15">
      <c r="A56" s="156">
        <v>48</v>
      </c>
      <c r="B56" s="111" t="s">
        <v>63</v>
      </c>
      <c r="C56" s="233">
        <v>27</v>
      </c>
      <c r="D56" s="72">
        <v>15</v>
      </c>
      <c r="E56" s="125">
        <v>12</v>
      </c>
      <c r="F56" s="127">
        <v>48</v>
      </c>
      <c r="G56" s="214">
        <v>3</v>
      </c>
      <c r="H56" s="88" t="s">
        <v>19</v>
      </c>
      <c r="I56" s="275"/>
      <c r="J56" s="274"/>
      <c r="K56" s="274"/>
      <c r="L56" s="274"/>
      <c r="M56" s="276"/>
      <c r="N56" s="275"/>
      <c r="O56" s="274"/>
      <c r="P56" s="274"/>
      <c r="Q56" s="274"/>
      <c r="R56" s="276"/>
      <c r="S56" s="159"/>
      <c r="T56" s="160"/>
      <c r="U56" s="160"/>
      <c r="V56" s="160"/>
      <c r="W56" s="161"/>
      <c r="X56" s="159"/>
      <c r="Y56" s="160"/>
      <c r="Z56" s="160"/>
      <c r="AA56" s="160"/>
      <c r="AB56" s="161"/>
      <c r="AC56" s="411"/>
      <c r="AD56" s="412"/>
      <c r="AE56" s="412"/>
      <c r="AF56" s="412"/>
      <c r="AG56" s="412"/>
      <c r="AH56" s="31">
        <v>6</v>
      </c>
      <c r="AI56" s="39">
        <v>12</v>
      </c>
      <c r="AJ56" s="290">
        <v>9</v>
      </c>
      <c r="AK56" s="406"/>
      <c r="AL56" s="210">
        <v>3</v>
      </c>
    </row>
    <row r="57" spans="1:39" ht="26.25">
      <c r="A57" s="385">
        <v>49</v>
      </c>
      <c r="B57" s="112" t="s">
        <v>75</v>
      </c>
      <c r="C57" s="233">
        <v>27</v>
      </c>
      <c r="D57" s="72">
        <v>15</v>
      </c>
      <c r="E57" s="125">
        <v>12</v>
      </c>
      <c r="F57" s="131">
        <v>48</v>
      </c>
      <c r="G57" s="214">
        <v>3</v>
      </c>
      <c r="H57" s="148" t="s">
        <v>19</v>
      </c>
      <c r="I57" s="275"/>
      <c r="J57" s="274"/>
      <c r="K57" s="274"/>
      <c r="L57" s="274"/>
      <c r="M57" s="276"/>
      <c r="N57" s="275"/>
      <c r="O57" s="274"/>
      <c r="P57" s="274"/>
      <c r="Q57" s="274"/>
      <c r="R57" s="276"/>
      <c r="S57" s="159"/>
      <c r="T57" s="160"/>
      <c r="U57" s="160"/>
      <c r="V57" s="160"/>
      <c r="W57" s="161"/>
      <c r="X57" s="159"/>
      <c r="Y57" s="160"/>
      <c r="Z57" s="160"/>
      <c r="AA57" s="160"/>
      <c r="AB57" s="161"/>
      <c r="AC57" s="411"/>
      <c r="AD57" s="412"/>
      <c r="AE57" s="412"/>
      <c r="AF57" s="412"/>
      <c r="AG57" s="412"/>
      <c r="AH57" s="31">
        <v>6</v>
      </c>
      <c r="AI57" s="41">
        <v>12</v>
      </c>
      <c r="AJ57" s="290">
        <v>9</v>
      </c>
      <c r="AK57" s="406"/>
      <c r="AL57" s="210">
        <v>3</v>
      </c>
    </row>
    <row r="58" spans="1:39" ht="39.75" hidden="1" thickBot="1">
      <c r="A58" s="358">
        <v>50</v>
      </c>
      <c r="B58" s="114" t="s">
        <v>20</v>
      </c>
      <c r="F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06"/>
      <c r="AL58" s="44"/>
    </row>
    <row r="59" spans="1:39" hidden="1">
      <c r="F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06"/>
      <c r="AL59" s="44"/>
    </row>
    <row r="60" spans="1:39" hidden="1">
      <c r="F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06"/>
      <c r="AL60" s="44"/>
    </row>
    <row r="61" spans="1:39" hidden="1">
      <c r="F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06"/>
      <c r="AL61" s="44"/>
    </row>
    <row r="62" spans="1:39" ht="39.75" thickBot="1">
      <c r="A62" s="357">
        <v>50</v>
      </c>
      <c r="B62" s="114" t="s">
        <v>20</v>
      </c>
      <c r="C62" s="233">
        <v>72</v>
      </c>
      <c r="D62" s="73">
        <v>72</v>
      </c>
      <c r="E62" s="125">
        <v>0</v>
      </c>
      <c r="F62" s="132">
        <v>228</v>
      </c>
      <c r="G62" s="231">
        <v>12</v>
      </c>
      <c r="H62" s="137" t="s">
        <v>19</v>
      </c>
      <c r="I62" s="162"/>
      <c r="J62" s="163"/>
      <c r="K62" s="163"/>
      <c r="L62" s="163"/>
      <c r="M62" s="164"/>
      <c r="N62" s="162"/>
      <c r="O62" s="163"/>
      <c r="P62" s="163"/>
      <c r="Q62" s="163"/>
      <c r="R62" s="164"/>
      <c r="S62" s="162"/>
      <c r="T62" s="163"/>
      <c r="U62" s="163"/>
      <c r="V62" s="163"/>
      <c r="W62" s="164"/>
      <c r="X62" s="162"/>
      <c r="Y62" s="163"/>
      <c r="Z62" s="163"/>
      <c r="AA62" s="163"/>
      <c r="AB62" s="164"/>
      <c r="AC62" s="288"/>
      <c r="AD62" s="287"/>
      <c r="AE62" s="16">
        <v>36</v>
      </c>
      <c r="AF62" s="16"/>
      <c r="AG62" s="210">
        <v>5</v>
      </c>
      <c r="AH62" s="270"/>
      <c r="AI62" s="287"/>
      <c r="AJ62" s="16">
        <v>36</v>
      </c>
      <c r="AK62" s="407"/>
      <c r="AL62" s="210">
        <v>7</v>
      </c>
    </row>
    <row r="63" spans="1:39" ht="13.5" thickBot="1">
      <c r="A63" s="27" t="s">
        <v>18</v>
      </c>
      <c r="B63" s="28" t="s">
        <v>11</v>
      </c>
      <c r="C63" s="49"/>
      <c r="D63" s="28" t="s">
        <v>121</v>
      </c>
      <c r="E63" s="49"/>
      <c r="F63" s="29">
        <v>180</v>
      </c>
      <c r="G63" s="23">
        <v>6</v>
      </c>
      <c r="H63" s="23" t="s">
        <v>19</v>
      </c>
      <c r="I63" s="24"/>
      <c r="J63" s="46"/>
      <c r="K63" s="24"/>
      <c r="L63" s="46"/>
      <c r="M63" s="23"/>
      <c r="N63" s="24"/>
      <c r="O63" s="46"/>
      <c r="P63" s="24"/>
      <c r="Q63" s="46"/>
      <c r="R63" s="23"/>
      <c r="S63" s="24"/>
      <c r="T63" s="46"/>
      <c r="U63" s="24"/>
      <c r="V63" s="46"/>
      <c r="W63" s="23"/>
      <c r="X63" s="24"/>
      <c r="Y63" s="46"/>
      <c r="Z63" s="24"/>
      <c r="AA63" s="47"/>
      <c r="AB63" s="25"/>
      <c r="AC63" s="24"/>
      <c r="AD63" s="46"/>
      <c r="AE63" s="24"/>
      <c r="AF63" s="46"/>
      <c r="AG63" s="23"/>
      <c r="AH63" s="24"/>
      <c r="AI63" s="46"/>
      <c r="AJ63" s="24"/>
      <c r="AK63" s="47"/>
      <c r="AL63" s="25">
        <v>6</v>
      </c>
    </row>
    <row r="64" spans="1:39" ht="14.65" thickBot="1">
      <c r="A64" s="243"/>
      <c r="B64" s="450" t="s">
        <v>15</v>
      </c>
      <c r="C64" s="511">
        <f>SUM(C45,C13,C6)</f>
        <v>1503</v>
      </c>
      <c r="D64" s="504">
        <f>SUM(D6,D13,D45)</f>
        <v>927</v>
      </c>
      <c r="E64" s="50">
        <f>SUM(E45,E13,E6)</f>
        <v>576</v>
      </c>
      <c r="F64" s="51">
        <f>SUM(F45,F13,F6,F63)</f>
        <v>3052</v>
      </c>
      <c r="G64" s="509">
        <f>SUM(M64,R64,W64,AB64,AG64,AL64)</f>
        <v>180</v>
      </c>
      <c r="H64" s="445" t="s">
        <v>116</v>
      </c>
      <c r="I64" s="52">
        <f>SUM(I6,I13,I45)</f>
        <v>39</v>
      </c>
      <c r="J64" s="53">
        <f>SUM(48,J13,J6)</f>
        <v>126</v>
      </c>
      <c r="K64" s="52">
        <f>SUM(K13,K45,K6)</f>
        <v>111</v>
      </c>
      <c r="L64" s="53">
        <f>SUM(L45,L13,L6)</f>
        <v>36</v>
      </c>
      <c r="M64" s="472">
        <f>SUM(M45,M13,M6,M63)</f>
        <v>30</v>
      </c>
      <c r="N64" s="54">
        <f>SUM(N45,N13,N6)</f>
        <v>45</v>
      </c>
      <c r="O64" s="55">
        <f>SUM(O45,O13,O6)</f>
        <v>90</v>
      </c>
      <c r="P64" s="54">
        <f>SUM(P45,P13,P6)</f>
        <v>117</v>
      </c>
      <c r="Q64" s="55">
        <f>SUM(Q45,Q13,Q6)</f>
        <v>12</v>
      </c>
      <c r="R64" s="472">
        <f>SUM(R45,R13,R6,R63)</f>
        <v>30</v>
      </c>
      <c r="S64" s="52">
        <f>SUM(S45,S13,S6)</f>
        <v>57</v>
      </c>
      <c r="T64" s="53">
        <f>SUM(T45,T13,T6)</f>
        <v>114</v>
      </c>
      <c r="U64" s="52">
        <f>SUM(U45,U13,U6)</f>
        <v>108</v>
      </c>
      <c r="V64" s="53">
        <f>SUM(V45,V13,V6)</f>
        <v>12</v>
      </c>
      <c r="W64" s="472">
        <f>SUM(W45,W13,W6,W63)</f>
        <v>30</v>
      </c>
      <c r="X64" s="52">
        <f>SUM(X45,X13,X6)</f>
        <v>39</v>
      </c>
      <c r="Y64" s="53">
        <f>SUM(Y45,Y13,Y6)</f>
        <v>78</v>
      </c>
      <c r="Z64" s="52">
        <f>SUM(Z45,Z13,Z6)</f>
        <v>132</v>
      </c>
      <c r="AA64" s="56">
        <f>SUM(AA45,AA13,AA6)</f>
        <v>12</v>
      </c>
      <c r="AB64" s="472">
        <f>SUM(AB45,AB13,AB6,AB63)</f>
        <v>30</v>
      </c>
      <c r="AC64" s="52">
        <f>SUM(AC45,AC13,AC6)</f>
        <v>45</v>
      </c>
      <c r="AD64" s="53">
        <f>SUM(AD45,AD13,AD6)</f>
        <v>90</v>
      </c>
      <c r="AE64" s="52">
        <f>SUM(AE45,AE13,AE6)</f>
        <v>117</v>
      </c>
      <c r="AF64" s="53">
        <f>SUM(AF45,AF13,AF6)</f>
        <v>0</v>
      </c>
      <c r="AG64" s="472">
        <f>SUM(AG45,AG13,AG6,AG63)</f>
        <v>30</v>
      </c>
      <c r="AH64" s="52">
        <f>SUM(AH45,AH13,AH6)</f>
        <v>24</v>
      </c>
      <c r="AI64" s="53">
        <f>SUM(AI45,AI13,AI6)</f>
        <v>48</v>
      </c>
      <c r="AJ64" s="52">
        <f>SUM(AJ45,AJ13,AJ6)</f>
        <v>99</v>
      </c>
      <c r="AK64" s="56">
        <f>SUM(AK45,AK13,AK6)</f>
        <v>0</v>
      </c>
      <c r="AL64" s="472">
        <f>SUM(AL45,AL13,AL6,AL63)</f>
        <v>30</v>
      </c>
      <c r="AM64" s="44"/>
    </row>
    <row r="65" spans="1:46" ht="18" customHeight="1" thickBot="1">
      <c r="A65" s="244"/>
      <c r="B65" s="451"/>
      <c r="C65" s="512"/>
      <c r="D65" s="505"/>
      <c r="E65" s="502">
        <f>SUM(E64,F64)</f>
        <v>3628</v>
      </c>
      <c r="F65" s="503"/>
      <c r="G65" s="510"/>
      <c r="H65" s="446"/>
      <c r="I65" s="477">
        <f>SUM(I64:K64)</f>
        <v>276</v>
      </c>
      <c r="J65" s="478"/>
      <c r="K65" s="478"/>
      <c r="L65" s="479"/>
      <c r="M65" s="473"/>
      <c r="N65" s="485">
        <f>I65</f>
        <v>276</v>
      </c>
      <c r="O65" s="486"/>
      <c r="P65" s="486"/>
      <c r="Q65" s="487"/>
      <c r="R65" s="473"/>
      <c r="S65" s="477">
        <f>SUM(S64:U64)</f>
        <v>279</v>
      </c>
      <c r="T65" s="478"/>
      <c r="U65" s="478"/>
      <c r="V65" s="479"/>
      <c r="W65" s="473"/>
      <c r="X65" s="477">
        <f>SUM(X64:Z64)</f>
        <v>249</v>
      </c>
      <c r="Y65" s="478"/>
      <c r="Z65" s="478"/>
      <c r="AA65" s="479"/>
      <c r="AB65" s="473"/>
      <c r="AC65" s="506">
        <f>SUM(AC64:AE64)</f>
        <v>252</v>
      </c>
      <c r="AD65" s="507"/>
      <c r="AE65" s="507"/>
      <c r="AF65" s="508"/>
      <c r="AG65" s="473"/>
      <c r="AH65" s="506">
        <f>SUM(AH64:AJ64)</f>
        <v>171</v>
      </c>
      <c r="AI65" s="507"/>
      <c r="AJ65" s="507"/>
      <c r="AK65" s="508"/>
      <c r="AL65" s="473"/>
      <c r="AM65" s="44"/>
    </row>
    <row r="66" spans="1:46" ht="16.25" customHeight="1" thickBot="1">
      <c r="A66" s="244"/>
      <c r="B66" s="452"/>
      <c r="C66" s="239"/>
      <c r="D66" s="500">
        <f>SUM(D64,E65)</f>
        <v>4555</v>
      </c>
      <c r="E66" s="501"/>
      <c r="F66" s="501"/>
      <c r="G66" s="241"/>
      <c r="H66" s="250"/>
      <c r="I66" s="474" t="s">
        <v>100</v>
      </c>
      <c r="J66" s="475"/>
      <c r="K66" s="475"/>
      <c r="L66" s="476"/>
      <c r="M66" s="291"/>
      <c r="N66" s="474" t="s">
        <v>100</v>
      </c>
      <c r="O66" s="475"/>
      <c r="P66" s="475"/>
      <c r="Q66" s="476"/>
      <c r="R66" s="291"/>
      <c r="S66" s="474" t="s">
        <v>110</v>
      </c>
      <c r="T66" s="475"/>
      <c r="U66" s="475"/>
      <c r="V66" s="476"/>
      <c r="W66" s="291"/>
      <c r="X66" s="474" t="s">
        <v>118</v>
      </c>
      <c r="Y66" s="475"/>
      <c r="Z66" s="475"/>
      <c r="AA66" s="476"/>
      <c r="AB66" s="291"/>
      <c r="AC66" s="474" t="s">
        <v>102</v>
      </c>
      <c r="AD66" s="475"/>
      <c r="AE66" s="475"/>
      <c r="AF66" s="476"/>
      <c r="AG66" s="291"/>
      <c r="AH66" s="474" t="s">
        <v>105</v>
      </c>
      <c r="AI66" s="475"/>
      <c r="AJ66" s="475"/>
      <c r="AK66" s="476"/>
      <c r="AL66" s="291"/>
      <c r="AM66" s="44"/>
    </row>
    <row r="67" spans="1:46" ht="43.8" customHeight="1" thickBot="1">
      <c r="A67" s="247"/>
      <c r="B67" s="248"/>
      <c r="C67" s="240"/>
      <c r="D67" s="237"/>
      <c r="E67" s="237"/>
      <c r="F67" s="237"/>
      <c r="G67" s="242"/>
      <c r="H67" s="242"/>
      <c r="I67" s="237"/>
      <c r="J67" s="237"/>
      <c r="K67" s="237"/>
      <c r="L67" s="237"/>
      <c r="M67" s="242"/>
      <c r="N67" s="237"/>
      <c r="O67" s="237"/>
      <c r="P67" s="237"/>
      <c r="Q67" s="237"/>
      <c r="R67" s="242"/>
      <c r="S67" s="237"/>
      <c r="T67" s="237"/>
      <c r="U67" s="237"/>
      <c r="V67" s="237"/>
      <c r="W67" s="242"/>
      <c r="X67" s="237"/>
      <c r="Y67" s="237"/>
      <c r="Z67" s="237"/>
      <c r="AA67" s="237"/>
      <c r="AB67" s="242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44"/>
    </row>
    <row r="68" spans="1:46" ht="13.5" thickBot="1">
      <c r="A68" s="67" t="s">
        <v>26</v>
      </c>
      <c r="B68" s="9" t="s">
        <v>127</v>
      </c>
      <c r="C68" s="22">
        <f t="shared" ref="C68:G68" si="6">SUM(C69:C81)</f>
        <v>441</v>
      </c>
      <c r="D68" s="23">
        <f t="shared" si="6"/>
        <v>309</v>
      </c>
      <c r="E68" s="48">
        <f t="shared" si="6"/>
        <v>132</v>
      </c>
      <c r="F68" s="22">
        <f t="shared" si="6"/>
        <v>934</v>
      </c>
      <c r="G68" s="23">
        <f t="shared" si="6"/>
        <v>55</v>
      </c>
      <c r="H68" s="24"/>
      <c r="I68" s="24">
        <f t="shared" ref="I68:AL68" si="7">SUM(I69:I81)</f>
        <v>0</v>
      </c>
      <c r="J68" s="46">
        <f t="shared" si="7"/>
        <v>0</v>
      </c>
      <c r="K68" s="24">
        <f t="shared" si="7"/>
        <v>0</v>
      </c>
      <c r="L68" s="46">
        <f t="shared" si="7"/>
        <v>0</v>
      </c>
      <c r="M68" s="23">
        <f t="shared" si="7"/>
        <v>0</v>
      </c>
      <c r="N68" s="24">
        <f t="shared" si="7"/>
        <v>0</v>
      </c>
      <c r="O68" s="46">
        <f t="shared" si="7"/>
        <v>0</v>
      </c>
      <c r="P68" s="24">
        <f t="shared" si="7"/>
        <v>0</v>
      </c>
      <c r="Q68" s="46">
        <f t="shared" si="7"/>
        <v>0</v>
      </c>
      <c r="R68" s="23">
        <f t="shared" si="7"/>
        <v>0</v>
      </c>
      <c r="S68" s="24">
        <f>SUM(S69:S81)</f>
        <v>12</v>
      </c>
      <c r="T68" s="46">
        <f t="shared" si="7"/>
        <v>24</v>
      </c>
      <c r="U68" s="24">
        <f>SUM(U69:U81)</f>
        <v>45</v>
      </c>
      <c r="V68" s="46">
        <f t="shared" si="7"/>
        <v>0</v>
      </c>
      <c r="W68" s="23">
        <f t="shared" si="7"/>
        <v>10</v>
      </c>
      <c r="X68" s="24">
        <f t="shared" si="7"/>
        <v>6</v>
      </c>
      <c r="Y68" s="46">
        <f t="shared" si="7"/>
        <v>12</v>
      </c>
      <c r="Z68" s="24">
        <f t="shared" si="7"/>
        <v>27</v>
      </c>
      <c r="AA68" s="47">
        <f t="shared" si="7"/>
        <v>0</v>
      </c>
      <c r="AB68" s="23">
        <f t="shared" si="7"/>
        <v>6</v>
      </c>
      <c r="AC68" s="24">
        <f t="shared" si="7"/>
        <v>18</v>
      </c>
      <c r="AD68" s="46">
        <f t="shared" si="7"/>
        <v>36</v>
      </c>
      <c r="AE68" s="24">
        <f t="shared" si="7"/>
        <v>72</v>
      </c>
      <c r="AF68" s="24">
        <f t="shared" si="7"/>
        <v>0</v>
      </c>
      <c r="AG68" s="23">
        <f t="shared" si="7"/>
        <v>15</v>
      </c>
      <c r="AH68" s="24">
        <f t="shared" si="7"/>
        <v>30</v>
      </c>
      <c r="AI68" s="46">
        <f t="shared" si="7"/>
        <v>60</v>
      </c>
      <c r="AJ68" s="24">
        <f t="shared" si="7"/>
        <v>99</v>
      </c>
      <c r="AK68" s="47">
        <f t="shared" si="7"/>
        <v>0</v>
      </c>
      <c r="AL68" s="25">
        <f t="shared" si="7"/>
        <v>24</v>
      </c>
      <c r="AM68" s="44"/>
    </row>
    <row r="69" spans="1:46" ht="13.15">
      <c r="A69" s="156">
        <v>38</v>
      </c>
      <c r="B69" s="152" t="s">
        <v>97</v>
      </c>
      <c r="C69" s="233">
        <v>27</v>
      </c>
      <c r="D69" s="70">
        <v>21</v>
      </c>
      <c r="E69" s="125">
        <v>6</v>
      </c>
      <c r="F69" s="126">
        <v>73</v>
      </c>
      <c r="G69" s="213">
        <v>4</v>
      </c>
      <c r="H69" s="147" t="s">
        <v>35</v>
      </c>
      <c r="I69" s="390"/>
      <c r="J69" s="391"/>
      <c r="K69" s="391"/>
      <c r="L69" s="391"/>
      <c r="M69" s="392"/>
      <c r="N69" s="390"/>
      <c r="O69" s="391"/>
      <c r="P69" s="391"/>
      <c r="Q69" s="391"/>
      <c r="R69" s="392"/>
      <c r="S69" s="15">
        <v>3</v>
      </c>
      <c r="T69" s="41">
        <v>6</v>
      </c>
      <c r="U69" s="16">
        <v>18</v>
      </c>
      <c r="V69" s="413"/>
      <c r="W69" s="210">
        <v>4</v>
      </c>
      <c r="X69" s="181"/>
      <c r="Y69" s="182"/>
      <c r="Z69" s="182"/>
      <c r="AA69" s="182"/>
      <c r="AB69" s="183"/>
      <c r="AC69" s="181"/>
      <c r="AD69" s="182"/>
      <c r="AE69" s="182"/>
      <c r="AF69" s="182"/>
      <c r="AG69" s="183"/>
      <c r="AH69" s="181"/>
      <c r="AI69" s="182"/>
      <c r="AJ69" s="182"/>
      <c r="AK69" s="182"/>
      <c r="AL69" s="183"/>
      <c r="AM69" s="44"/>
    </row>
    <row r="70" spans="1:46" ht="13.15">
      <c r="A70" s="156">
        <v>39</v>
      </c>
      <c r="B70" s="153" t="s">
        <v>60</v>
      </c>
      <c r="C70" s="233">
        <v>27</v>
      </c>
      <c r="D70" s="72">
        <v>21</v>
      </c>
      <c r="E70" s="125">
        <v>6</v>
      </c>
      <c r="F70" s="127">
        <v>48</v>
      </c>
      <c r="G70" s="214">
        <v>3</v>
      </c>
      <c r="H70" s="148" t="s">
        <v>19</v>
      </c>
      <c r="I70" s="275"/>
      <c r="J70" s="274"/>
      <c r="K70" s="274"/>
      <c r="L70" s="274"/>
      <c r="M70" s="276"/>
      <c r="N70" s="275"/>
      <c r="O70" s="274"/>
      <c r="P70" s="274"/>
      <c r="Q70" s="274"/>
      <c r="R70" s="276"/>
      <c r="S70" s="15">
        <v>3</v>
      </c>
      <c r="T70" s="41">
        <v>6</v>
      </c>
      <c r="U70" s="16">
        <v>18</v>
      </c>
      <c r="V70" s="414"/>
      <c r="W70" s="210">
        <v>3</v>
      </c>
      <c r="X70" s="159"/>
      <c r="Y70" s="160"/>
      <c r="Z70" s="160"/>
      <c r="AA70" s="160"/>
      <c r="AB70" s="161"/>
      <c r="AC70" s="159"/>
      <c r="AD70" s="160"/>
      <c r="AE70" s="160"/>
      <c r="AF70" s="160"/>
      <c r="AG70" s="161"/>
      <c r="AH70" s="159"/>
      <c r="AI70" s="160"/>
      <c r="AJ70" s="160"/>
      <c r="AK70" s="160"/>
      <c r="AL70" s="161"/>
      <c r="AM70" s="44"/>
    </row>
    <row r="71" spans="1:46" ht="13.15">
      <c r="A71" s="156">
        <v>40</v>
      </c>
      <c r="B71" s="108" t="s">
        <v>95</v>
      </c>
      <c r="C71" s="233">
        <v>45</v>
      </c>
      <c r="D71" s="72">
        <v>27</v>
      </c>
      <c r="E71" s="125">
        <v>18</v>
      </c>
      <c r="F71" s="131">
        <v>105</v>
      </c>
      <c r="G71" s="214">
        <v>6</v>
      </c>
      <c r="H71" s="147" t="s">
        <v>92</v>
      </c>
      <c r="I71" s="275"/>
      <c r="J71" s="274"/>
      <c r="K71" s="274"/>
      <c r="L71" s="274"/>
      <c r="M71" s="276"/>
      <c r="N71" s="275"/>
      <c r="O71" s="274"/>
      <c r="P71" s="274"/>
      <c r="Q71" s="274"/>
      <c r="R71" s="276"/>
      <c r="S71" s="359">
        <v>6</v>
      </c>
      <c r="T71" s="41">
        <v>12</v>
      </c>
      <c r="U71" s="290">
        <v>9</v>
      </c>
      <c r="V71" s="415"/>
      <c r="W71" s="210">
        <v>3</v>
      </c>
      <c r="X71" s="359">
        <v>3</v>
      </c>
      <c r="Y71" s="41">
        <v>6</v>
      </c>
      <c r="Z71" s="290">
        <v>9</v>
      </c>
      <c r="AA71" s="41"/>
      <c r="AB71" s="212">
        <v>3</v>
      </c>
      <c r="AC71" s="159"/>
      <c r="AD71" s="160"/>
      <c r="AE71" s="160"/>
      <c r="AF71" s="160"/>
      <c r="AG71" s="161"/>
      <c r="AH71" s="159"/>
      <c r="AI71" s="160"/>
      <c r="AJ71" s="160"/>
      <c r="AK71" s="160"/>
      <c r="AL71" s="161"/>
      <c r="AM71" s="44"/>
    </row>
    <row r="72" spans="1:46" ht="13.15">
      <c r="A72" s="156">
        <v>41</v>
      </c>
      <c r="B72" s="153" t="s">
        <v>58</v>
      </c>
      <c r="C72" s="233">
        <v>27</v>
      </c>
      <c r="D72" s="72">
        <v>21</v>
      </c>
      <c r="E72" s="125">
        <v>6</v>
      </c>
      <c r="F72" s="131">
        <v>48</v>
      </c>
      <c r="G72" s="214">
        <v>3</v>
      </c>
      <c r="H72" s="78" t="s">
        <v>19</v>
      </c>
      <c r="I72" s="275"/>
      <c r="J72" s="274"/>
      <c r="K72" s="274"/>
      <c r="L72" s="274"/>
      <c r="M72" s="276"/>
      <c r="N72" s="275"/>
      <c r="O72" s="274"/>
      <c r="P72" s="274"/>
      <c r="Q72" s="274"/>
      <c r="R72" s="276"/>
      <c r="S72" s="393"/>
      <c r="T72" s="191"/>
      <c r="U72" s="191"/>
      <c r="V72" s="191"/>
      <c r="W72" s="192"/>
      <c r="X72" s="15">
        <v>3</v>
      </c>
      <c r="Y72" s="41">
        <v>6</v>
      </c>
      <c r="Z72" s="16">
        <v>18</v>
      </c>
      <c r="AA72" s="415"/>
      <c r="AB72" s="212">
        <v>3</v>
      </c>
      <c r="AC72" s="159"/>
      <c r="AD72" s="160"/>
      <c r="AE72" s="160"/>
      <c r="AF72" s="160"/>
      <c r="AG72" s="161"/>
      <c r="AH72" s="159"/>
      <c r="AI72" s="160"/>
      <c r="AJ72" s="160"/>
      <c r="AK72" s="160"/>
      <c r="AL72" s="161"/>
      <c r="AM72" s="44"/>
    </row>
    <row r="73" spans="1:46" ht="13.15">
      <c r="A73" s="156">
        <v>42</v>
      </c>
      <c r="B73" s="153" t="s">
        <v>57</v>
      </c>
      <c r="C73" s="233">
        <v>27</v>
      </c>
      <c r="D73" s="72">
        <v>15</v>
      </c>
      <c r="E73" s="125">
        <v>12</v>
      </c>
      <c r="F73" s="131">
        <v>73</v>
      </c>
      <c r="G73" s="214">
        <v>4</v>
      </c>
      <c r="H73" s="147" t="s">
        <v>35</v>
      </c>
      <c r="I73" s="275"/>
      <c r="J73" s="274"/>
      <c r="K73" s="274"/>
      <c r="L73" s="274"/>
      <c r="M73" s="276"/>
      <c r="N73" s="275"/>
      <c r="O73" s="274"/>
      <c r="P73" s="274"/>
      <c r="Q73" s="274"/>
      <c r="R73" s="276"/>
      <c r="S73" s="275"/>
      <c r="T73" s="160"/>
      <c r="U73" s="160"/>
      <c r="V73" s="160"/>
      <c r="W73" s="161"/>
      <c r="X73" s="190"/>
      <c r="Y73" s="191"/>
      <c r="Z73" s="191"/>
      <c r="AA73" s="191"/>
      <c r="AB73" s="192"/>
      <c r="AC73" s="31">
        <v>6</v>
      </c>
      <c r="AD73" s="41">
        <v>12</v>
      </c>
      <c r="AE73" s="290">
        <v>9</v>
      </c>
      <c r="AF73" s="41"/>
      <c r="AG73" s="210">
        <v>4</v>
      </c>
      <c r="AH73" s="159"/>
      <c r="AI73" s="160"/>
      <c r="AJ73" s="160"/>
      <c r="AK73" s="160"/>
      <c r="AL73" s="161"/>
      <c r="AM73" s="44"/>
    </row>
    <row r="74" spans="1:46" ht="13.15">
      <c r="A74" s="156">
        <v>43</v>
      </c>
      <c r="B74" s="153" t="s">
        <v>54</v>
      </c>
      <c r="C74" s="233">
        <v>36</v>
      </c>
      <c r="D74" s="72">
        <v>24</v>
      </c>
      <c r="E74" s="125">
        <v>12</v>
      </c>
      <c r="F74" s="131">
        <v>64</v>
      </c>
      <c r="G74" s="214">
        <v>4</v>
      </c>
      <c r="H74" s="78" t="s">
        <v>19</v>
      </c>
      <c r="I74" s="275"/>
      <c r="J74" s="274"/>
      <c r="K74" s="274"/>
      <c r="L74" s="274"/>
      <c r="M74" s="276"/>
      <c r="N74" s="275"/>
      <c r="O74" s="274"/>
      <c r="P74" s="274"/>
      <c r="Q74" s="274"/>
      <c r="R74" s="276"/>
      <c r="S74" s="275"/>
      <c r="T74" s="160"/>
      <c r="U74" s="160"/>
      <c r="V74" s="160"/>
      <c r="W74" s="161"/>
      <c r="X74" s="159"/>
      <c r="Y74" s="160"/>
      <c r="Z74" s="160"/>
      <c r="AA74" s="160"/>
      <c r="AB74" s="161"/>
      <c r="AC74" s="15">
        <v>6</v>
      </c>
      <c r="AD74" s="41">
        <v>12</v>
      </c>
      <c r="AE74" s="290">
        <v>18</v>
      </c>
      <c r="AF74" s="414"/>
      <c r="AG74" s="210">
        <v>4</v>
      </c>
      <c r="AH74" s="159"/>
      <c r="AI74" s="160"/>
      <c r="AJ74" s="160"/>
      <c r="AK74" s="160"/>
      <c r="AL74" s="161"/>
      <c r="AM74" s="44"/>
    </row>
    <row r="75" spans="1:46" ht="13.15">
      <c r="A75" s="156">
        <v>44</v>
      </c>
      <c r="B75" s="153" t="s">
        <v>53</v>
      </c>
      <c r="C75" s="233">
        <v>54</v>
      </c>
      <c r="D75" s="72">
        <v>30</v>
      </c>
      <c r="E75" s="125">
        <v>24</v>
      </c>
      <c r="F75" s="127">
        <v>71</v>
      </c>
      <c r="G75" s="214">
        <v>5</v>
      </c>
      <c r="H75" s="78" t="s">
        <v>19</v>
      </c>
      <c r="I75" s="275"/>
      <c r="J75" s="274"/>
      <c r="K75" s="274"/>
      <c r="L75" s="274"/>
      <c r="M75" s="276"/>
      <c r="N75" s="275"/>
      <c r="O75" s="274"/>
      <c r="P75" s="274"/>
      <c r="Q75" s="274"/>
      <c r="R75" s="276"/>
      <c r="S75" s="275"/>
      <c r="T75" s="160"/>
      <c r="U75" s="160"/>
      <c r="V75" s="160"/>
      <c r="W75" s="161"/>
      <c r="X75" s="159"/>
      <c r="Y75" s="160"/>
      <c r="Z75" s="160"/>
      <c r="AA75" s="160"/>
      <c r="AB75" s="161"/>
      <c r="AC75" s="15">
        <v>6</v>
      </c>
      <c r="AD75" s="41">
        <v>12</v>
      </c>
      <c r="AE75" s="16">
        <v>9</v>
      </c>
      <c r="AF75" s="41"/>
      <c r="AG75" s="210">
        <v>2</v>
      </c>
      <c r="AH75" s="15">
        <v>6</v>
      </c>
      <c r="AI75" s="41">
        <v>12</v>
      </c>
      <c r="AJ75" s="290">
        <v>9</v>
      </c>
      <c r="AK75" s="41"/>
      <c r="AL75" s="210">
        <v>3</v>
      </c>
      <c r="AM75" s="44"/>
    </row>
    <row r="76" spans="1:46" ht="13.15">
      <c r="A76" s="156">
        <v>45</v>
      </c>
      <c r="B76" s="108" t="s">
        <v>96</v>
      </c>
      <c r="C76" s="233">
        <v>27</v>
      </c>
      <c r="D76" s="72">
        <v>15</v>
      </c>
      <c r="E76" s="125">
        <v>12</v>
      </c>
      <c r="F76" s="127">
        <v>48</v>
      </c>
      <c r="G76" s="214">
        <v>3</v>
      </c>
      <c r="H76" s="78" t="s">
        <v>19</v>
      </c>
      <c r="I76" s="275"/>
      <c r="J76" s="274"/>
      <c r="K76" s="274"/>
      <c r="L76" s="274"/>
      <c r="M76" s="276"/>
      <c r="N76" s="275"/>
      <c r="O76" s="274"/>
      <c r="P76" s="274"/>
      <c r="Q76" s="274"/>
      <c r="R76" s="276"/>
      <c r="S76" s="275"/>
      <c r="T76" s="160"/>
      <c r="U76" s="160"/>
      <c r="V76" s="160"/>
      <c r="W76" s="161"/>
      <c r="X76" s="159"/>
      <c r="Y76" s="160"/>
      <c r="Z76" s="160"/>
      <c r="AA76" s="160"/>
      <c r="AB76" s="161"/>
      <c r="AC76" s="404"/>
      <c r="AD76" s="404"/>
      <c r="AE76" s="404"/>
      <c r="AF76" s="404"/>
      <c r="AG76" s="404"/>
      <c r="AH76" s="15">
        <v>6</v>
      </c>
      <c r="AI76" s="410">
        <v>12</v>
      </c>
      <c r="AJ76" s="290">
        <v>9</v>
      </c>
      <c r="AK76" s="414"/>
      <c r="AL76" s="210">
        <v>3</v>
      </c>
      <c r="AM76" s="44"/>
    </row>
    <row r="77" spans="1:46" ht="13.15">
      <c r="A77" s="156">
        <v>46</v>
      </c>
      <c r="B77" s="108" t="s">
        <v>124</v>
      </c>
      <c r="C77" s="233">
        <v>27</v>
      </c>
      <c r="D77" s="72">
        <v>21</v>
      </c>
      <c r="E77" s="125">
        <v>6</v>
      </c>
      <c r="F77" s="131">
        <v>48</v>
      </c>
      <c r="G77" s="214">
        <v>3</v>
      </c>
      <c r="H77" s="148" t="s">
        <v>19</v>
      </c>
      <c r="I77" s="275"/>
      <c r="J77" s="274"/>
      <c r="K77" s="274"/>
      <c r="L77" s="274"/>
      <c r="M77" s="276"/>
      <c r="N77" s="275"/>
      <c r="O77" s="274"/>
      <c r="P77" s="274"/>
      <c r="Q77" s="274"/>
      <c r="R77" s="276"/>
      <c r="S77" s="275"/>
      <c r="T77" s="160"/>
      <c r="U77" s="160"/>
      <c r="V77" s="160"/>
      <c r="W77" s="161"/>
      <c r="X77" s="159"/>
      <c r="Y77" s="160"/>
      <c r="Z77" s="160"/>
      <c r="AA77" s="160"/>
      <c r="AB77" s="161"/>
      <c r="AC77" s="411"/>
      <c r="AD77" s="412"/>
      <c r="AE77" s="412"/>
      <c r="AF77" s="412"/>
      <c r="AG77" s="416"/>
      <c r="AH77" s="15">
        <v>3</v>
      </c>
      <c r="AI77" s="410">
        <v>6</v>
      </c>
      <c r="AJ77" s="16">
        <v>18</v>
      </c>
      <c r="AK77" s="414"/>
      <c r="AL77" s="210">
        <v>3</v>
      </c>
      <c r="AM77" s="44"/>
    </row>
    <row r="78" spans="1:46" ht="13.15">
      <c r="A78" s="156">
        <v>47</v>
      </c>
      <c r="B78" s="153" t="s">
        <v>56</v>
      </c>
      <c r="C78" s="233">
        <v>27</v>
      </c>
      <c r="D78" s="72">
        <v>15</v>
      </c>
      <c r="E78" s="125">
        <v>12</v>
      </c>
      <c r="F78" s="127">
        <v>48</v>
      </c>
      <c r="G78" s="214">
        <v>3</v>
      </c>
      <c r="H78" s="78" t="s">
        <v>19</v>
      </c>
      <c r="I78" s="275"/>
      <c r="J78" s="274"/>
      <c r="K78" s="274"/>
      <c r="L78" s="274"/>
      <c r="M78" s="276"/>
      <c r="N78" s="275"/>
      <c r="O78" s="274"/>
      <c r="P78" s="274"/>
      <c r="Q78" s="274"/>
      <c r="R78" s="276"/>
      <c r="S78" s="275"/>
      <c r="T78" s="160"/>
      <c r="U78" s="160"/>
      <c r="V78" s="160"/>
      <c r="W78" s="161"/>
      <c r="X78" s="159"/>
      <c r="Y78" s="160"/>
      <c r="Z78" s="160"/>
      <c r="AA78" s="160"/>
      <c r="AB78" s="161"/>
      <c r="AC78" s="159"/>
      <c r="AD78" s="160"/>
      <c r="AE78" s="160"/>
      <c r="AF78" s="160"/>
      <c r="AG78" s="161"/>
      <c r="AH78" s="15">
        <v>6</v>
      </c>
      <c r="AI78" s="410">
        <v>12</v>
      </c>
      <c r="AJ78" s="290">
        <v>9</v>
      </c>
      <c r="AK78" s="414"/>
      <c r="AL78" s="210">
        <v>3</v>
      </c>
      <c r="AM78" s="44"/>
    </row>
    <row r="79" spans="1:46" ht="13.15">
      <c r="A79" s="156">
        <v>48</v>
      </c>
      <c r="B79" s="108" t="s">
        <v>98</v>
      </c>
      <c r="C79" s="233">
        <v>27</v>
      </c>
      <c r="D79" s="72">
        <v>15</v>
      </c>
      <c r="E79" s="125">
        <v>12</v>
      </c>
      <c r="F79" s="127">
        <v>48</v>
      </c>
      <c r="G79" s="214">
        <v>3</v>
      </c>
      <c r="H79" s="78" t="s">
        <v>19</v>
      </c>
      <c r="I79" s="275"/>
      <c r="J79" s="274"/>
      <c r="K79" s="274"/>
      <c r="L79" s="274"/>
      <c r="M79" s="276"/>
      <c r="N79" s="275"/>
      <c r="O79" s="274"/>
      <c r="P79" s="274"/>
      <c r="Q79" s="274"/>
      <c r="R79" s="276"/>
      <c r="S79" s="275"/>
      <c r="T79" s="160"/>
      <c r="U79" s="160"/>
      <c r="V79" s="160"/>
      <c r="W79" s="161"/>
      <c r="X79" s="159"/>
      <c r="Y79" s="160"/>
      <c r="Z79" s="160"/>
      <c r="AA79" s="160"/>
      <c r="AB79" s="161"/>
      <c r="AC79" s="159"/>
      <c r="AD79" s="160"/>
      <c r="AE79" s="160"/>
      <c r="AF79" s="160"/>
      <c r="AG79" s="161"/>
      <c r="AH79" s="15">
        <v>6</v>
      </c>
      <c r="AI79" s="410">
        <v>12</v>
      </c>
      <c r="AJ79" s="290">
        <v>9</v>
      </c>
      <c r="AK79" s="414"/>
      <c r="AL79" s="210">
        <v>3</v>
      </c>
      <c r="AM79" s="44"/>
      <c r="AN79" s="69"/>
      <c r="AO79" s="69"/>
      <c r="AP79" s="69"/>
      <c r="AQ79" s="69"/>
      <c r="AR79" s="69"/>
      <c r="AS79" s="69"/>
      <c r="AT79" s="69"/>
    </row>
    <row r="80" spans="1:46" ht="13.15">
      <c r="A80" s="385">
        <v>49</v>
      </c>
      <c r="B80" s="108" t="s">
        <v>55</v>
      </c>
      <c r="C80" s="233">
        <v>18</v>
      </c>
      <c r="D80" s="72">
        <v>12</v>
      </c>
      <c r="E80" s="125">
        <v>6</v>
      </c>
      <c r="F80" s="131">
        <v>32</v>
      </c>
      <c r="G80" s="214">
        <v>2</v>
      </c>
      <c r="H80" s="78" t="s">
        <v>19</v>
      </c>
      <c r="I80" s="275"/>
      <c r="J80" s="274"/>
      <c r="K80" s="274"/>
      <c r="L80" s="274"/>
      <c r="M80" s="276"/>
      <c r="N80" s="275"/>
      <c r="O80" s="274"/>
      <c r="P80" s="274"/>
      <c r="Q80" s="274"/>
      <c r="R80" s="276"/>
      <c r="S80" s="275"/>
      <c r="T80" s="160"/>
      <c r="U80" s="160"/>
      <c r="V80" s="160"/>
      <c r="W80" s="161"/>
      <c r="X80" s="159"/>
      <c r="Y80" s="160"/>
      <c r="Z80" s="160"/>
      <c r="AA80" s="160"/>
      <c r="AB80" s="161"/>
      <c r="AC80" s="178"/>
      <c r="AD80" s="179"/>
      <c r="AE80" s="179"/>
      <c r="AF80" s="179"/>
      <c r="AG80" s="180"/>
      <c r="AH80" s="15">
        <v>3</v>
      </c>
      <c r="AI80" s="41">
        <v>6</v>
      </c>
      <c r="AJ80" s="290">
        <v>9</v>
      </c>
      <c r="AK80" s="415"/>
      <c r="AL80" s="210">
        <v>2</v>
      </c>
      <c r="AM80" s="44"/>
    </row>
    <row r="81" spans="1:46" ht="39.75" thickBot="1">
      <c r="A81" s="358">
        <v>50</v>
      </c>
      <c r="B81" s="109" t="s">
        <v>20</v>
      </c>
      <c r="C81" s="233">
        <v>72</v>
      </c>
      <c r="D81" s="73">
        <v>72</v>
      </c>
      <c r="E81" s="125">
        <v>0</v>
      </c>
      <c r="F81" s="132">
        <v>228</v>
      </c>
      <c r="G81" s="238">
        <v>12</v>
      </c>
      <c r="H81" s="137" t="s">
        <v>19</v>
      </c>
      <c r="I81" s="162"/>
      <c r="J81" s="163"/>
      <c r="K81" s="163"/>
      <c r="L81" s="163"/>
      <c r="M81" s="164"/>
      <c r="N81" s="162"/>
      <c r="O81" s="163"/>
      <c r="P81" s="163"/>
      <c r="Q81" s="163"/>
      <c r="R81" s="164"/>
      <c r="S81" s="162"/>
      <c r="T81" s="163"/>
      <c r="U81" s="163"/>
      <c r="V81" s="163"/>
      <c r="W81" s="164"/>
      <c r="X81" s="162"/>
      <c r="Y81" s="163"/>
      <c r="Z81" s="163"/>
      <c r="AA81" s="163"/>
      <c r="AB81" s="164"/>
      <c r="AC81" s="288"/>
      <c r="AD81" s="287"/>
      <c r="AE81" s="151">
        <v>36</v>
      </c>
      <c r="AF81" s="44"/>
      <c r="AG81" s="215">
        <v>5</v>
      </c>
      <c r="AH81" s="389"/>
      <c r="AI81" s="404"/>
      <c r="AJ81" s="16">
        <v>36</v>
      </c>
      <c r="AK81" s="41"/>
      <c r="AL81" s="210">
        <v>7</v>
      </c>
      <c r="AM81" s="44"/>
    </row>
    <row r="82" spans="1:46" ht="13.5" thickBot="1">
      <c r="A82" s="68" t="s">
        <v>18</v>
      </c>
      <c r="B82" s="28" t="s">
        <v>11</v>
      </c>
      <c r="C82" s="49"/>
      <c r="D82" s="28" t="s">
        <v>121</v>
      </c>
      <c r="E82" s="49"/>
      <c r="F82" s="29">
        <v>180</v>
      </c>
      <c r="G82" s="23">
        <v>6</v>
      </c>
      <c r="H82" s="23" t="s">
        <v>19</v>
      </c>
      <c r="I82" s="24"/>
      <c r="J82" s="46"/>
      <c r="K82" s="24"/>
      <c r="L82" s="46"/>
      <c r="M82" s="23"/>
      <c r="N82" s="24"/>
      <c r="O82" s="46"/>
      <c r="P82" s="24"/>
      <c r="Q82" s="46"/>
      <c r="R82" s="23"/>
      <c r="S82" s="24"/>
      <c r="T82" s="46"/>
      <c r="U82" s="24"/>
      <c r="V82" s="46"/>
      <c r="W82" s="23"/>
      <c r="X82" s="24"/>
      <c r="Y82" s="46"/>
      <c r="Z82" s="24"/>
      <c r="AA82" s="47"/>
      <c r="AB82" s="25"/>
      <c r="AC82" s="24"/>
      <c r="AD82" s="46"/>
      <c r="AE82" s="24"/>
      <c r="AF82" s="24"/>
      <c r="AG82" s="23"/>
      <c r="AH82" s="24"/>
      <c r="AI82" s="46"/>
      <c r="AJ82" s="24"/>
      <c r="AK82" s="47"/>
      <c r="AL82" s="25">
        <v>6</v>
      </c>
      <c r="AM82" s="44"/>
    </row>
    <row r="83" spans="1:46" ht="17.45" customHeight="1" thickBot="1">
      <c r="A83" s="245"/>
      <c r="B83" s="450" t="s">
        <v>15</v>
      </c>
      <c r="C83" s="513">
        <f>SUM(C6,C13,C68,C82)</f>
        <v>1512</v>
      </c>
      <c r="D83" s="498">
        <f>SUM(D6,D13,D68)</f>
        <v>948</v>
      </c>
      <c r="E83" s="50">
        <f>SUM(E82,E68,E13,E6)</f>
        <v>564</v>
      </c>
      <c r="F83" s="51">
        <f>SUM(F6,F13,F68,F82)</f>
        <v>3043</v>
      </c>
      <c r="G83" s="509">
        <f>SUM(M83,R83,W83,AB83,AG83,AL83)</f>
        <v>180</v>
      </c>
      <c r="H83" s="445" t="s">
        <v>117</v>
      </c>
      <c r="I83" s="58">
        <f>SUM(I6,I13,I68)</f>
        <v>39</v>
      </c>
      <c r="J83" s="58">
        <f>SUM(J6,J13,J68)</f>
        <v>78</v>
      </c>
      <c r="K83" s="58">
        <f>SUM(K6,K13,K68)</f>
        <v>111</v>
      </c>
      <c r="L83" s="58">
        <f>SUM(L6,L13,L68)</f>
        <v>36</v>
      </c>
      <c r="M83" s="472">
        <f>SUM(M$6,M$13,M68,M82)</f>
        <v>30</v>
      </c>
      <c r="N83" s="58">
        <f>SUM(N6,N13,N68)</f>
        <v>45</v>
      </c>
      <c r="O83" s="58">
        <f>SUM(O6,O13,O68)</f>
        <v>90</v>
      </c>
      <c r="P83" s="58">
        <f>SUM(P6,P13,P68)</f>
        <v>117</v>
      </c>
      <c r="Q83" s="58">
        <f>SUM(Q6,Q13,Q68)</f>
        <v>12</v>
      </c>
      <c r="R83" s="472">
        <f>SUM(R$6,R$13,R68,R82)</f>
        <v>30</v>
      </c>
      <c r="S83" s="54">
        <f>SUM(S68,S6,S13)</f>
        <v>48</v>
      </c>
      <c r="T83" s="58">
        <f>SUM(T6,T13,T68)</f>
        <v>96</v>
      </c>
      <c r="U83" s="58">
        <f>SUM(U6,U13,U68)</f>
        <v>126</v>
      </c>
      <c r="V83" s="58">
        <f>SUM(V6,V13,V68)</f>
        <v>12</v>
      </c>
      <c r="W83" s="472">
        <f>SUM(W$6,W$13,W68,W82)</f>
        <v>30</v>
      </c>
      <c r="X83" s="58">
        <f>SUM(X6,X13,X68)</f>
        <v>36</v>
      </c>
      <c r="Y83" s="58">
        <f>SUM(Y6,Y13,Y68)</f>
        <v>72</v>
      </c>
      <c r="Z83" s="58">
        <f>SUM(Z6,Z13,Z68)</f>
        <v>141</v>
      </c>
      <c r="AA83" s="58">
        <f>SUM(AA6,AA13,AA68)</f>
        <v>12</v>
      </c>
      <c r="AB83" s="472">
        <f>SUM(AB$6,AB$13,AB68,AB82)</f>
        <v>30</v>
      </c>
      <c r="AC83" s="58">
        <f>SUM(AC6,AC13,AC68)</f>
        <v>45</v>
      </c>
      <c r="AD83" s="58">
        <f>SUM(AD6,AD13,AD68)</f>
        <v>90</v>
      </c>
      <c r="AE83" s="58">
        <f>SUM(AE6,AE13,AE68)</f>
        <v>117</v>
      </c>
      <c r="AF83" s="58">
        <f>SUM(AF6,AF13,AF68)</f>
        <v>0</v>
      </c>
      <c r="AG83" s="472">
        <f>SUM(AG$6,AG$13,AG68,AG82)</f>
        <v>30</v>
      </c>
      <c r="AH83" s="58">
        <f>SUM(AH6,AH13,AH68)</f>
        <v>30</v>
      </c>
      <c r="AI83" s="58">
        <f>SUM(AI6,AI13,AI68)</f>
        <v>60</v>
      </c>
      <c r="AJ83" s="58">
        <f>SUM(AJ6,AJ13,AJ68)</f>
        <v>99</v>
      </c>
      <c r="AK83" s="58">
        <f>SUM(AK6,AK13,AK68)</f>
        <v>0</v>
      </c>
      <c r="AL83" s="472">
        <f>SUM(AL$6,AL$13,AL68,AL82)</f>
        <v>30</v>
      </c>
      <c r="AM83" s="44"/>
    </row>
    <row r="84" spans="1:46" ht="16.25" customHeight="1" thickBot="1">
      <c r="A84" s="246"/>
      <c r="B84" s="451"/>
      <c r="C84" s="514"/>
      <c r="D84" s="499"/>
      <c r="E84" s="502">
        <f>SUM(E83,F83)</f>
        <v>3607</v>
      </c>
      <c r="F84" s="503"/>
      <c r="G84" s="510"/>
      <c r="H84" s="446"/>
      <c r="I84" s="478">
        <f>SUM(I83:K83)</f>
        <v>228</v>
      </c>
      <c r="J84" s="478"/>
      <c r="K84" s="478"/>
      <c r="L84" s="479"/>
      <c r="M84" s="473"/>
      <c r="N84" s="485">
        <f>SUM(N83:P83)</f>
        <v>252</v>
      </c>
      <c r="O84" s="486"/>
      <c r="P84" s="486"/>
      <c r="Q84" s="487"/>
      <c r="R84" s="473"/>
      <c r="S84" s="477">
        <f>SUM(S83:U83)</f>
        <v>270</v>
      </c>
      <c r="T84" s="478"/>
      <c r="U84" s="478"/>
      <c r="V84" s="479"/>
      <c r="W84" s="473"/>
      <c r="X84" s="477">
        <f>SUM(X83:Z83)</f>
        <v>249</v>
      </c>
      <c r="Y84" s="478"/>
      <c r="Z84" s="478"/>
      <c r="AA84" s="479"/>
      <c r="AB84" s="473"/>
      <c r="AC84" s="477">
        <f>SUM(AC83:AE83)</f>
        <v>252</v>
      </c>
      <c r="AD84" s="478"/>
      <c r="AE84" s="478"/>
      <c r="AF84" s="479"/>
      <c r="AG84" s="473"/>
      <c r="AH84" s="477">
        <f>SUM(AH83:AJ83)</f>
        <v>189</v>
      </c>
      <c r="AI84" s="478"/>
      <c r="AJ84" s="478"/>
      <c r="AK84" s="479"/>
      <c r="AL84" s="473"/>
      <c r="AM84" s="44"/>
    </row>
    <row r="85" spans="1:46" ht="15.6" customHeight="1" thickBot="1">
      <c r="A85" s="244"/>
      <c r="B85" s="452"/>
      <c r="C85" s="239"/>
      <c r="D85" s="501">
        <f>SUM(D83:F83)</f>
        <v>4555</v>
      </c>
      <c r="E85" s="501"/>
      <c r="F85" s="501"/>
      <c r="G85" s="241"/>
      <c r="H85" s="250"/>
      <c r="I85" s="474" t="s">
        <v>100</v>
      </c>
      <c r="J85" s="475"/>
      <c r="K85" s="475"/>
      <c r="L85" s="476"/>
      <c r="M85" s="291"/>
      <c r="N85" s="474" t="s">
        <v>100</v>
      </c>
      <c r="O85" s="475"/>
      <c r="P85" s="475"/>
      <c r="Q85" s="476"/>
      <c r="R85" s="291"/>
      <c r="S85" s="474" t="s">
        <v>101</v>
      </c>
      <c r="T85" s="475"/>
      <c r="U85" s="475"/>
      <c r="V85" s="476"/>
      <c r="W85" s="291"/>
      <c r="X85" s="474" t="s">
        <v>104</v>
      </c>
      <c r="Y85" s="475"/>
      <c r="Z85" s="475"/>
      <c r="AA85" s="476"/>
      <c r="AB85" s="291"/>
      <c r="AC85" s="474" t="s">
        <v>103</v>
      </c>
      <c r="AD85" s="475"/>
      <c r="AE85" s="475"/>
      <c r="AF85" s="476"/>
      <c r="AG85" s="291"/>
      <c r="AH85" s="474" t="s">
        <v>106</v>
      </c>
      <c r="AI85" s="475"/>
      <c r="AJ85" s="475"/>
      <c r="AK85" s="476"/>
      <c r="AL85" s="291"/>
      <c r="AM85" s="44"/>
    </row>
    <row r="86" spans="1:46" s="249" customFormat="1" ht="23.45" customHeight="1" thickBot="1">
      <c r="A86" s="247"/>
      <c r="B86" s="248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</row>
    <row r="87" spans="1:46" s="248" customFormat="1" ht="16.8" customHeight="1">
      <c r="A87" s="247"/>
      <c r="C87" s="463" t="s">
        <v>79</v>
      </c>
      <c r="D87" s="464"/>
      <c r="E87" s="465"/>
    </row>
    <row r="88" spans="1:46" s="248" customFormat="1" ht="34.25" customHeight="1" thickBot="1">
      <c r="A88" s="247"/>
      <c r="C88" s="466" t="s">
        <v>125</v>
      </c>
      <c r="D88" s="467"/>
      <c r="E88" s="468"/>
    </row>
    <row r="89" spans="1:46" ht="13.5" thickBot="1">
      <c r="A89" s="96"/>
      <c r="B89" s="100"/>
      <c r="C89" s="92"/>
      <c r="D89" s="92"/>
      <c r="E89" s="92"/>
      <c r="F89" s="92"/>
      <c r="G89" s="92"/>
      <c r="H89" s="92"/>
    </row>
    <row r="90" spans="1:46" ht="13.5" thickBot="1">
      <c r="A90" s="91"/>
      <c r="B90" s="469" t="s">
        <v>80</v>
      </c>
      <c r="C90" s="470"/>
      <c r="D90" s="470"/>
      <c r="E90" s="470"/>
      <c r="F90" s="470"/>
      <c r="G90" s="471"/>
      <c r="H90" s="92"/>
    </row>
    <row r="91" spans="1:46" ht="13.5" thickBot="1">
      <c r="A91" s="91"/>
      <c r="B91" s="458" t="s">
        <v>81</v>
      </c>
      <c r="C91" s="458" t="s">
        <v>82</v>
      </c>
      <c r="D91" s="139"/>
      <c r="E91" s="140"/>
      <c r="F91" s="140"/>
      <c r="G91" s="141"/>
      <c r="H91" s="92"/>
    </row>
    <row r="92" spans="1:46" ht="13.5" thickBot="1">
      <c r="A92" s="91"/>
      <c r="B92" s="459"/>
      <c r="C92" s="460"/>
      <c r="D92" s="139"/>
      <c r="E92" s="140"/>
      <c r="F92" s="140"/>
      <c r="G92" s="141"/>
      <c r="H92" s="92"/>
    </row>
    <row r="93" spans="1:46" ht="13.5" thickBot="1">
      <c r="A93" s="91"/>
      <c r="B93" s="459"/>
      <c r="C93" s="458" t="s">
        <v>83</v>
      </c>
      <c r="D93" s="139"/>
      <c r="E93" s="140"/>
      <c r="F93" s="140"/>
      <c r="G93" s="141"/>
      <c r="H93" s="92"/>
    </row>
    <row r="94" spans="1:46" ht="13.5" thickBot="1">
      <c r="A94" s="91"/>
      <c r="B94" s="460"/>
      <c r="C94" s="460"/>
      <c r="D94" s="139"/>
      <c r="E94" s="140"/>
      <c r="F94" s="140"/>
      <c r="G94" s="141"/>
      <c r="H94" s="92"/>
    </row>
    <row r="95" spans="1:46" ht="13.5" thickBot="1">
      <c r="A95" s="96"/>
      <c r="B95" s="458" t="s">
        <v>84</v>
      </c>
      <c r="C95" s="458" t="s">
        <v>82</v>
      </c>
      <c r="D95" s="139"/>
      <c r="E95" s="140"/>
      <c r="F95" s="140"/>
      <c r="G95" s="141"/>
      <c r="H95" s="92"/>
    </row>
    <row r="96" spans="1:46" ht="13.5" thickBot="1">
      <c r="A96" s="96"/>
      <c r="B96" s="459"/>
      <c r="C96" s="460"/>
      <c r="D96" s="139"/>
      <c r="E96" s="140"/>
      <c r="F96" s="140"/>
      <c r="G96" s="141"/>
      <c r="H96" s="92"/>
    </row>
    <row r="97" spans="2:7" ht="13.15" thickBot="1">
      <c r="B97" s="459"/>
      <c r="C97" s="458" t="s">
        <v>83</v>
      </c>
      <c r="D97" s="139"/>
      <c r="E97" s="140"/>
      <c r="F97" s="140"/>
      <c r="G97" s="141"/>
    </row>
    <row r="98" spans="2:7" ht="13.15" thickBot="1">
      <c r="B98" s="460"/>
      <c r="C98" s="460"/>
      <c r="D98" s="139"/>
      <c r="E98" s="140"/>
      <c r="F98" s="140"/>
      <c r="G98" s="141"/>
    </row>
    <row r="106" spans="2:7" ht="12" customHeight="1"/>
  </sheetData>
  <mergeCells count="94">
    <mergeCell ref="I4:J4"/>
    <mergeCell ref="K4:L4"/>
    <mergeCell ref="G64:G65"/>
    <mergeCell ref="M83:M84"/>
    <mergeCell ref="B95:B98"/>
    <mergeCell ref="C95:C96"/>
    <mergeCell ref="C97:C98"/>
    <mergeCell ref="D85:F85"/>
    <mergeCell ref="I85:L85"/>
    <mergeCell ref="B91:B94"/>
    <mergeCell ref="C91:C92"/>
    <mergeCell ref="C88:E88"/>
    <mergeCell ref="B90:G90"/>
    <mergeCell ref="C64:C65"/>
    <mergeCell ref="C83:C84"/>
    <mergeCell ref="M64:M65"/>
    <mergeCell ref="B83:B85"/>
    <mergeCell ref="D64:D65"/>
    <mergeCell ref="H64:H65"/>
    <mergeCell ref="AC65:AF65"/>
    <mergeCell ref="AH65:AK65"/>
    <mergeCell ref="X85:AA85"/>
    <mergeCell ref="AC85:AF85"/>
    <mergeCell ref="G83:G84"/>
    <mergeCell ref="I65:L65"/>
    <mergeCell ref="AG83:AG84"/>
    <mergeCell ref="I66:L66"/>
    <mergeCell ref="I84:L84"/>
    <mergeCell ref="W83:W84"/>
    <mergeCell ref="W64:W65"/>
    <mergeCell ref="R64:R65"/>
    <mergeCell ref="R83:R84"/>
    <mergeCell ref="C93:C94"/>
    <mergeCell ref="B64:B66"/>
    <mergeCell ref="AB64:AB65"/>
    <mergeCell ref="AB83:AB84"/>
    <mergeCell ref="AH66:AK66"/>
    <mergeCell ref="S66:V66"/>
    <mergeCell ref="AG64:AG65"/>
    <mergeCell ref="C87:E87"/>
    <mergeCell ref="AC84:AF84"/>
    <mergeCell ref="D83:D84"/>
    <mergeCell ref="N84:Q84"/>
    <mergeCell ref="D66:F66"/>
    <mergeCell ref="E84:F84"/>
    <mergeCell ref="AH85:AK85"/>
    <mergeCell ref="E65:F65"/>
    <mergeCell ref="AH84:AK84"/>
    <mergeCell ref="S65:V65"/>
    <mergeCell ref="X65:AA65"/>
    <mergeCell ref="N65:Q65"/>
    <mergeCell ref="AH7:AL12"/>
    <mergeCell ref="AC7:AG12"/>
    <mergeCell ref="AL64:AL65"/>
    <mergeCell ref="N11:O11"/>
    <mergeCell ref="S3:W3"/>
    <mergeCell ref="S4:T4"/>
    <mergeCell ref="AC3:AG3"/>
    <mergeCell ref="X4:Y4"/>
    <mergeCell ref="N3:R3"/>
    <mergeCell ref="AE4:AF4"/>
    <mergeCell ref="AG4:AG5"/>
    <mergeCell ref="AC4:AD4"/>
    <mergeCell ref="P4:Q4"/>
    <mergeCell ref="R4:R5"/>
    <mergeCell ref="Z4:AA4"/>
    <mergeCell ref="AB4:AB5"/>
    <mergeCell ref="U4:V4"/>
    <mergeCell ref="W4:W5"/>
    <mergeCell ref="A1:AL2"/>
    <mergeCell ref="A3:A5"/>
    <mergeCell ref="B3:B5"/>
    <mergeCell ref="D3:D5"/>
    <mergeCell ref="E3:E5"/>
    <mergeCell ref="X3:AB3"/>
    <mergeCell ref="F3:F5"/>
    <mergeCell ref="G3:G5"/>
    <mergeCell ref="H3:H5"/>
    <mergeCell ref="I3:M3"/>
    <mergeCell ref="AH3:AL3"/>
    <mergeCell ref="AL4:AL5"/>
    <mergeCell ref="AH4:AI4"/>
    <mergeCell ref="M4:M5"/>
    <mergeCell ref="N4:O4"/>
    <mergeCell ref="AJ4:AK4"/>
    <mergeCell ref="AL83:AL84"/>
    <mergeCell ref="N66:Q66"/>
    <mergeCell ref="H83:H84"/>
    <mergeCell ref="N85:Q85"/>
    <mergeCell ref="S84:V84"/>
    <mergeCell ref="X84:AA84"/>
    <mergeCell ref="X66:AA66"/>
    <mergeCell ref="AC66:AF66"/>
    <mergeCell ref="S85:V8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40" fitToHeight="0" orientation="landscape" r:id="rId1"/>
  <headerFooter alignWithMargins="0"/>
  <rowBreaks count="1" manualBreakCount="1">
    <brk id="44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stacjonarne</vt:lpstr>
      <vt:lpstr>niestacjonarne</vt:lpstr>
      <vt:lpstr>niestacjonarne!Obszar_wydruku</vt:lpstr>
      <vt:lpstr>stacjonarne!Obszar_wydruku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kacperwsge@outlook.com</cp:lastModifiedBy>
  <cp:lastPrinted>2017-02-14T14:31:26Z</cp:lastPrinted>
  <dcterms:created xsi:type="dcterms:W3CDTF">2011-11-03T09:26:04Z</dcterms:created>
  <dcterms:modified xsi:type="dcterms:W3CDTF">2020-08-06T11:16:23Z</dcterms:modified>
</cp:coreProperties>
</file>