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98" yWindow="-98" windowWidth="19395" windowHeight="10995" activeTab="1"/>
  </bookViews>
  <sheets>
    <sheet name="stacjonarne" sheetId="2" r:id="rId1"/>
    <sheet name="niestacjonarne" sheetId="3" r:id="rId2"/>
  </sheets>
  <definedNames>
    <definedName name="_xlnm.Print_Area" localSheetId="0">stacjonarne!$A$6:$Y$61</definedName>
  </definedName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1" i="2"/>
  <c r="D62"/>
  <c r="C83"/>
  <c r="Z83" s="1"/>
  <c r="AA83" s="1"/>
  <c r="C84"/>
  <c r="Z84" s="1"/>
  <c r="AA84" s="1"/>
  <c r="C85"/>
  <c r="Z85" s="1"/>
  <c r="AA85" s="1"/>
  <c r="C86"/>
  <c r="Z86" s="1"/>
  <c r="AA86" s="1"/>
  <c r="C87"/>
  <c r="Z87" s="1"/>
  <c r="AA87" s="1"/>
  <c r="C88"/>
  <c r="Z88" s="1"/>
  <c r="AA88" s="1"/>
  <c r="C89"/>
  <c r="Z89" s="1"/>
  <c r="AA89" s="1"/>
  <c r="C90"/>
  <c r="Z90" s="1"/>
  <c r="AA90" s="1"/>
  <c r="C91"/>
  <c r="Z91" s="1"/>
  <c r="AA91" s="1"/>
  <c r="C92"/>
  <c r="Z92" s="1"/>
  <c r="AA92" s="1"/>
  <c r="C93"/>
  <c r="Z93" s="1"/>
  <c r="AA93" s="1"/>
  <c r="C94"/>
  <c r="Z94" s="1"/>
  <c r="AA94" s="1"/>
  <c r="C82"/>
  <c r="Z82" s="1"/>
  <c r="AA82" s="1"/>
  <c r="Y81"/>
  <c r="V81"/>
  <c r="X81"/>
  <c r="W81"/>
  <c r="U81"/>
  <c r="T81"/>
  <c r="S81"/>
  <c r="R81"/>
  <c r="Q81"/>
  <c r="P81"/>
  <c r="O81"/>
  <c r="N81"/>
  <c r="M81"/>
  <c r="L81"/>
  <c r="K81"/>
  <c r="J81"/>
  <c r="I81"/>
  <c r="H81"/>
  <c r="F81"/>
  <c r="E81"/>
  <c r="C81" l="1"/>
  <c r="D81" i="3"/>
  <c r="C81"/>
  <c r="Q96"/>
  <c r="AM81"/>
  <c r="AL81"/>
  <c r="AL96" s="1"/>
  <c r="AK81"/>
  <c r="AK96" s="1"/>
  <c r="AJ81"/>
  <c r="AJ96" s="1"/>
  <c r="AI81"/>
  <c r="AI96" s="1"/>
  <c r="AH81"/>
  <c r="AG81"/>
  <c r="AG96" s="1"/>
  <c r="AF81"/>
  <c r="AF96" s="1"/>
  <c r="AE81"/>
  <c r="AE96" s="1"/>
  <c r="AD81"/>
  <c r="AD96" s="1"/>
  <c r="AC81"/>
  <c r="AB81"/>
  <c r="AB96" s="1"/>
  <c r="AA81"/>
  <c r="AA96" s="1"/>
  <c r="Z81"/>
  <c r="Z96" s="1"/>
  <c r="Y81"/>
  <c r="Y96" s="1"/>
  <c r="X81"/>
  <c r="W81"/>
  <c r="W96" s="1"/>
  <c r="V81"/>
  <c r="V96" s="1"/>
  <c r="U81"/>
  <c r="U96" s="1"/>
  <c r="T81"/>
  <c r="T96" s="1"/>
  <c r="S81"/>
  <c r="R81"/>
  <c r="R96" s="1"/>
  <c r="Q81"/>
  <c r="P81"/>
  <c r="P96" s="1"/>
  <c r="O81"/>
  <c r="O96" s="1"/>
  <c r="N81"/>
  <c r="M81"/>
  <c r="M96" s="1"/>
  <c r="L81"/>
  <c r="L96" s="1"/>
  <c r="K81"/>
  <c r="K96" s="1"/>
  <c r="J81"/>
  <c r="J96" s="1"/>
  <c r="H81"/>
  <c r="H96" s="1"/>
  <c r="G81"/>
  <c r="F81"/>
  <c r="E81"/>
  <c r="AI97" l="1"/>
  <c r="AD97"/>
  <c r="Y97"/>
  <c r="T97"/>
  <c r="O97"/>
  <c r="J97"/>
  <c r="G43"/>
  <c r="G62"/>
  <c r="H62"/>
  <c r="AM62"/>
  <c r="AK62"/>
  <c r="AI62"/>
  <c r="AH62"/>
  <c r="AF62"/>
  <c r="AD62"/>
  <c r="AC62"/>
  <c r="AA62"/>
  <c r="Y62"/>
  <c r="X62"/>
  <c r="V62"/>
  <c r="T62"/>
  <c r="AM43"/>
  <c r="AK43"/>
  <c r="AI43"/>
  <c r="AH43"/>
  <c r="AH13"/>
  <c r="AF43"/>
  <c r="AF13"/>
  <c r="AD43"/>
  <c r="AD13"/>
  <c r="AC43"/>
  <c r="AC13"/>
  <c r="AC6"/>
  <c r="AA43"/>
  <c r="AA13"/>
  <c r="AA6"/>
  <c r="Y43"/>
  <c r="Y13"/>
  <c r="X43"/>
  <c r="X13"/>
  <c r="X6"/>
  <c r="T43"/>
  <c r="V43"/>
  <c r="V13"/>
  <c r="V6"/>
  <c r="T13"/>
  <c r="O13"/>
  <c r="O6"/>
  <c r="S13"/>
  <c r="S6"/>
  <c r="Q13"/>
  <c r="Q6"/>
  <c r="J13"/>
  <c r="J6"/>
  <c r="L13"/>
  <c r="L6"/>
  <c r="N13"/>
  <c r="N6"/>
  <c r="C62"/>
  <c r="D62"/>
  <c r="H43"/>
  <c r="H13"/>
  <c r="H6"/>
  <c r="G13"/>
  <c r="G6"/>
  <c r="C43"/>
  <c r="C13"/>
  <c r="C6"/>
  <c r="D43"/>
  <c r="D13"/>
  <c r="D6"/>
  <c r="D96" s="1"/>
  <c r="Y62" i="2"/>
  <c r="V62"/>
  <c r="F62"/>
  <c r="E43"/>
  <c r="V43"/>
  <c r="Y43"/>
  <c r="S96" i="3" l="1"/>
  <c r="C77"/>
  <c r="C96"/>
  <c r="N96"/>
  <c r="X96"/>
  <c r="AC96"/>
  <c r="H58"/>
  <c r="D58"/>
  <c r="H77"/>
  <c r="D77"/>
  <c r="C58"/>
  <c r="F43" i="2"/>
  <c r="E62"/>
  <c r="H13" l="1"/>
  <c r="I13"/>
  <c r="J13"/>
  <c r="F13"/>
  <c r="E13"/>
  <c r="D13"/>
  <c r="C13"/>
  <c r="K13"/>
  <c r="L13"/>
  <c r="M13"/>
  <c r="N13"/>
  <c r="O13"/>
  <c r="P13"/>
  <c r="Q13"/>
  <c r="R13"/>
  <c r="S13"/>
  <c r="T13"/>
  <c r="U13"/>
  <c r="V13"/>
  <c r="W13"/>
  <c r="X13"/>
  <c r="Y13"/>
  <c r="H43"/>
  <c r="I43"/>
  <c r="J43"/>
  <c r="K43"/>
  <c r="L43"/>
  <c r="M43"/>
  <c r="N43"/>
  <c r="O43"/>
  <c r="P43"/>
  <c r="Q43"/>
  <c r="R43"/>
  <c r="S43"/>
  <c r="T43"/>
  <c r="U43"/>
  <c r="W43"/>
  <c r="X43"/>
  <c r="C43"/>
  <c r="D43"/>
  <c r="C62"/>
  <c r="H62"/>
  <c r="I62"/>
  <c r="J62"/>
  <c r="K62"/>
  <c r="L62"/>
  <c r="M62"/>
  <c r="N62"/>
  <c r="O62"/>
  <c r="P62"/>
  <c r="Q62"/>
  <c r="R62"/>
  <c r="S62"/>
  <c r="T62"/>
  <c r="U62"/>
  <c r="W62"/>
  <c r="X62"/>
  <c r="F6"/>
  <c r="N62" i="3"/>
  <c r="N77" s="1"/>
  <c r="AM13"/>
  <c r="AL13"/>
  <c r="AK13"/>
  <c r="AJ13"/>
  <c r="AI13"/>
  <c r="AG13"/>
  <c r="AE13"/>
  <c r="AB13"/>
  <c r="Z13"/>
  <c r="W13"/>
  <c r="U13"/>
  <c r="R13"/>
  <c r="P13"/>
  <c r="M13"/>
  <c r="K13"/>
  <c r="F13"/>
  <c r="E13"/>
  <c r="AM6"/>
  <c r="AH6"/>
  <c r="AH96" s="1"/>
  <c r="S43"/>
  <c r="N43"/>
  <c r="N58" s="1"/>
  <c r="AL43"/>
  <c r="AL6"/>
  <c r="AJ43"/>
  <c r="AJ6"/>
  <c r="AG43"/>
  <c r="AG6"/>
  <c r="AE43"/>
  <c r="AE6"/>
  <c r="AB43"/>
  <c r="AB6"/>
  <c r="Z43"/>
  <c r="Z6"/>
  <c r="W43"/>
  <c r="W6"/>
  <c r="U43"/>
  <c r="U6"/>
  <c r="R43"/>
  <c r="R6"/>
  <c r="P43"/>
  <c r="P6"/>
  <c r="M43"/>
  <c r="M6"/>
  <c r="K6"/>
  <c r="S62"/>
  <c r="F43"/>
  <c r="F6"/>
  <c r="E43"/>
  <c r="E6"/>
  <c r="D6" i="2"/>
  <c r="C6"/>
  <c r="W6"/>
  <c r="X6"/>
  <c r="T6"/>
  <c r="T96" s="1"/>
  <c r="U6"/>
  <c r="U96" s="1"/>
  <c r="Q6"/>
  <c r="Q96" s="1"/>
  <c r="R6"/>
  <c r="R96" s="1"/>
  <c r="N6"/>
  <c r="O6"/>
  <c r="K6"/>
  <c r="L6"/>
  <c r="H6"/>
  <c r="H96" s="1"/>
  <c r="I6"/>
  <c r="I96" s="1"/>
  <c r="Y6"/>
  <c r="V6"/>
  <c r="S6"/>
  <c r="P6"/>
  <c r="M6"/>
  <c r="J6"/>
  <c r="AJ62" i="3"/>
  <c r="AL62"/>
  <c r="AE62"/>
  <c r="AG62"/>
  <c r="Z62"/>
  <c r="AB62"/>
  <c r="U62"/>
  <c r="W62"/>
  <c r="P62"/>
  <c r="R62"/>
  <c r="M62"/>
  <c r="E62"/>
  <c r="F62"/>
  <c r="O62"/>
  <c r="O77" s="1"/>
  <c r="Q62"/>
  <c r="Q77" s="1"/>
  <c r="J62"/>
  <c r="J77" s="1"/>
  <c r="L62"/>
  <c r="K62"/>
  <c r="AI6"/>
  <c r="AK6"/>
  <c r="AD6"/>
  <c r="AD77" s="1"/>
  <c r="AF6"/>
  <c r="Y6"/>
  <c r="Y77" s="1"/>
  <c r="T6"/>
  <c r="T77" s="1"/>
  <c r="K43"/>
  <c r="J43"/>
  <c r="J58" s="1"/>
  <c r="L43"/>
  <c r="Q43"/>
  <c r="Q58" s="1"/>
  <c r="O43"/>
  <c r="E6" i="2"/>
  <c r="C77" l="1"/>
  <c r="C96"/>
  <c r="F96"/>
  <c r="Y96"/>
  <c r="V96"/>
  <c r="N96"/>
  <c r="D77"/>
  <c r="D96"/>
  <c r="Q97"/>
  <c r="P96"/>
  <c r="K96"/>
  <c r="T97"/>
  <c r="O96"/>
  <c r="X77"/>
  <c r="X96"/>
  <c r="J96"/>
  <c r="E96" s="1"/>
  <c r="H97"/>
  <c r="L96"/>
  <c r="N97"/>
  <c r="W96"/>
  <c r="M58"/>
  <c r="S96"/>
  <c r="M96"/>
  <c r="AI58" i="3"/>
  <c r="AL77"/>
  <c r="F96"/>
  <c r="AG58"/>
  <c r="AL58"/>
  <c r="AH58"/>
  <c r="AM96"/>
  <c r="G96" s="1"/>
  <c r="AJ58"/>
  <c r="AI77"/>
  <c r="U77"/>
  <c r="E77"/>
  <c r="E96"/>
  <c r="AK77"/>
  <c r="K77"/>
  <c r="AM77"/>
  <c r="W58"/>
  <c r="K58"/>
  <c r="AJ77"/>
  <c r="AK58"/>
  <c r="AD58"/>
  <c r="AF77"/>
  <c r="AF58"/>
  <c r="AM58"/>
  <c r="R77"/>
  <c r="AG77"/>
  <c r="P77"/>
  <c r="AE77"/>
  <c r="AE58"/>
  <c r="U58"/>
  <c r="R58"/>
  <c r="Z77"/>
  <c r="Z58"/>
  <c r="V77"/>
  <c r="AA77"/>
  <c r="AH77"/>
  <c r="X77"/>
  <c r="AC77"/>
  <c r="M77"/>
  <c r="W77"/>
  <c r="AB77"/>
  <c r="Y58"/>
  <c r="E58"/>
  <c r="M58"/>
  <c r="AB58"/>
  <c r="V58"/>
  <c r="F58"/>
  <c r="L77"/>
  <c r="S58"/>
  <c r="O58"/>
  <c r="T58"/>
  <c r="P58"/>
  <c r="AC58"/>
  <c r="S77"/>
  <c r="L58"/>
  <c r="F77"/>
  <c r="AA58"/>
  <c r="X58"/>
  <c r="P58" i="2"/>
  <c r="J77"/>
  <c r="V58"/>
  <c r="V77"/>
  <c r="S58"/>
  <c r="Y58"/>
  <c r="Y77"/>
  <c r="U77"/>
  <c r="H58"/>
  <c r="K77"/>
  <c r="R77"/>
  <c r="X58"/>
  <c r="T58"/>
  <c r="C58"/>
  <c r="T77"/>
  <c r="L77"/>
  <c r="H77"/>
  <c r="U58"/>
  <c r="I58"/>
  <c r="O77"/>
  <c r="N58"/>
  <c r="R58"/>
  <c r="Q58"/>
  <c r="I77"/>
  <c r="H78" s="1"/>
  <c r="W58"/>
  <c r="P77"/>
  <c r="L58"/>
  <c r="K58"/>
  <c r="J58"/>
  <c r="W77"/>
  <c r="N77"/>
  <c r="M77"/>
  <c r="F77"/>
  <c r="D58"/>
  <c r="O58"/>
  <c r="Q77"/>
  <c r="S77"/>
  <c r="K97" l="1"/>
  <c r="W97"/>
  <c r="AI59" i="3"/>
  <c r="AI78"/>
  <c r="Y78"/>
  <c r="E97"/>
  <c r="D98"/>
  <c r="G77"/>
  <c r="J78"/>
  <c r="T78"/>
  <c r="AD78"/>
  <c r="J59"/>
  <c r="G58"/>
  <c r="O78"/>
  <c r="O59"/>
  <c r="Y59"/>
  <c r="K59" i="2"/>
  <c r="T59" i="3"/>
  <c r="D79"/>
  <c r="E59"/>
  <c r="D60" s="1"/>
  <c r="E78"/>
  <c r="K78" i="2"/>
  <c r="H59"/>
  <c r="W59"/>
  <c r="W78"/>
  <c r="Q78"/>
  <c r="T78"/>
  <c r="T59"/>
  <c r="N78"/>
  <c r="Q59"/>
  <c r="N59"/>
  <c r="C79"/>
  <c r="E58"/>
  <c r="E77"/>
  <c r="C60"/>
  <c r="F58"/>
  <c r="AD59" i="3"/>
</calcChain>
</file>

<file path=xl/sharedStrings.xml><?xml version="1.0" encoding="utf-8"?>
<sst xmlns="http://schemas.openxmlformats.org/spreadsheetml/2006/main" count="505" uniqueCount="133">
  <si>
    <t>Lp.</t>
  </si>
  <si>
    <t>ECTS</t>
  </si>
  <si>
    <t>A.</t>
  </si>
  <si>
    <t>Nazwa przedmiotu</t>
  </si>
  <si>
    <t>Semestr I</t>
  </si>
  <si>
    <t>Semestr II</t>
  </si>
  <si>
    <t>Semestr III</t>
  </si>
  <si>
    <t>Semestr IV</t>
  </si>
  <si>
    <t>PRZEDMIOTY KIERUNKOWE</t>
  </si>
  <si>
    <t>W</t>
  </si>
  <si>
    <t>C</t>
  </si>
  <si>
    <t>PRAKTYKI ZAWODOWE</t>
  </si>
  <si>
    <t>liczba godzin zajęć dydaktycznych wymagających bezpośredniego udziału nauczycieli akademickich i studentów</t>
  </si>
  <si>
    <t>liczba godzin pracy własnej studenta</t>
  </si>
  <si>
    <t>PRZEDMIOTY PODSTAWOWE</t>
  </si>
  <si>
    <t xml:space="preserve">OGÓŁEM </t>
  </si>
  <si>
    <t>B.</t>
  </si>
  <si>
    <t>D.</t>
  </si>
  <si>
    <t>ZO</t>
  </si>
  <si>
    <t>SEMINARIUM DYPLOMOWE
(w tym przygotowanie pracy dyplomowej i prezentacji do egzaminu dyplomowego)</t>
  </si>
  <si>
    <t>Semestr V</t>
  </si>
  <si>
    <t>Semestr VI</t>
  </si>
  <si>
    <t>Język obcy</t>
  </si>
  <si>
    <t>C1.</t>
  </si>
  <si>
    <t>Technologie informacyjne</t>
  </si>
  <si>
    <t>Prawo administracyjne</t>
  </si>
  <si>
    <t>Postępowanie administracyjne</t>
  </si>
  <si>
    <t>Teoria bezpieczeństwa</t>
  </si>
  <si>
    <t xml:space="preserve">Kryminologia </t>
  </si>
  <si>
    <t>Przestępczość zorganizowana i jej zwalczanie</t>
  </si>
  <si>
    <t>Bezpieczeństwo społeczności lokalnej i kształtowanie bezpiecznych przestrzeni</t>
  </si>
  <si>
    <t>Podstawy organizacji i zarządzania</t>
  </si>
  <si>
    <t>E</t>
  </si>
  <si>
    <t xml:space="preserve">Edukacja dla bezpieczeństwa </t>
  </si>
  <si>
    <t>Wstęp do nauki o bezpieczeństwie</t>
  </si>
  <si>
    <t>Administracja publiczna</t>
  </si>
  <si>
    <t>Konstytucyjne podstawy bezpieczeństwa</t>
  </si>
  <si>
    <t>Prywatny sektor bezpieczeństwa</t>
  </si>
  <si>
    <t>Bezpieczeństwo militarne</t>
  </si>
  <si>
    <t>Bezpieczeństwo państwa</t>
  </si>
  <si>
    <t>Przestępczość kryminalna i gospodarcza</t>
  </si>
  <si>
    <t>Zwalczanie terroryzmu</t>
  </si>
  <si>
    <t>Zarządzanie w sytuacjach kryzysowych</t>
  </si>
  <si>
    <t>Stany nadzwyczajne w państwie</t>
  </si>
  <si>
    <t>e-learning
(e-l)</t>
  </si>
  <si>
    <t>liczba godzin pracy własnej studenta
(bez e-l)</t>
  </si>
  <si>
    <t>Bezpośr.</t>
  </si>
  <si>
    <t>e-l</t>
  </si>
  <si>
    <t>Podstawy bezpieczeństwa w komunikacji powszechnej i transporcie</t>
  </si>
  <si>
    <t>Społeczne i techniczne aspekty bezpieczeństwa cybernetycznego </t>
  </si>
  <si>
    <t>Komunikacja społeczna w sieci. Techniki manipulacji</t>
  </si>
  <si>
    <t>Zagrożenia terrorystyczne w cyberprzestrzeni</t>
  </si>
  <si>
    <t>Interwencja kryzysowa w zakresie cyberzagrożeń</t>
  </si>
  <si>
    <t>Profilaktyka zagrożeń cyberprzestrzeni i mediów cyfrowych</t>
  </si>
  <si>
    <t xml:space="preserve">Problemy społeczeństwa nadzorowanego </t>
  </si>
  <si>
    <t>Liczba godzin (bezpośrednie+e-learning)</t>
  </si>
  <si>
    <t>Wprowadzenie do psychopedagogiki mediów</t>
  </si>
  <si>
    <t>C2</t>
  </si>
  <si>
    <t>Historia Policji</t>
  </si>
  <si>
    <t>Psychologia emocji i konfliktu ze sztuką negocjacji</t>
  </si>
  <si>
    <t>Proseminarium</t>
  </si>
  <si>
    <t xml:space="preserve">Ochrona własności intelektualnej </t>
  </si>
  <si>
    <r>
      <t xml:space="preserve">Przedmiot ogólnouczelniany (HIS) I </t>
    </r>
    <r>
      <rPr>
        <b/>
        <sz val="10"/>
        <rFont val="Garamond"/>
        <family val="1"/>
        <charset val="238"/>
      </rPr>
      <t>(DO WYBORU*)</t>
    </r>
  </si>
  <si>
    <r>
      <t xml:space="preserve">Przedmiot ogólnouczelniany (HIS) II </t>
    </r>
    <r>
      <rPr>
        <b/>
        <sz val="10"/>
        <rFont val="Garamond"/>
        <family val="1"/>
        <charset val="238"/>
      </rPr>
      <t>(DO WYBORU*)</t>
    </r>
  </si>
  <si>
    <r>
      <t xml:space="preserve">Nauka o państwie i prawie
</t>
    </r>
    <r>
      <rPr>
        <i/>
        <sz val="10"/>
        <rFont val="Garamond"/>
        <family val="1"/>
        <charset val="238"/>
      </rPr>
      <t>(poz. 1 - szkol policji  - 2 godz)</t>
    </r>
  </si>
  <si>
    <r>
      <t xml:space="preserve">Prawa człowieka
</t>
    </r>
    <r>
      <rPr>
        <i/>
        <sz val="10"/>
        <rFont val="Garamond"/>
        <family val="1"/>
        <charset val="238"/>
      </rPr>
      <t>(poz. 9 - szkol policji  - 8 godz)</t>
    </r>
  </si>
  <si>
    <r>
      <t xml:space="preserve">Kryminalistyka
</t>
    </r>
    <r>
      <rPr>
        <i/>
        <sz val="10"/>
        <rFont val="Garamond"/>
        <family val="1"/>
        <charset val="238"/>
      </rPr>
      <t>(poz. 5-6-7-8 - szkol policji  - 24 godz)</t>
    </r>
  </si>
  <si>
    <r>
      <t xml:space="preserve">Etyka zawodowa funkcjonariuszy służb państwowych
</t>
    </r>
    <r>
      <rPr>
        <i/>
        <sz val="10"/>
        <rFont val="Garamond"/>
        <family val="1"/>
        <charset val="238"/>
      </rPr>
      <t>(poz. 9 - szkol policji  - 3 godz)</t>
    </r>
  </si>
  <si>
    <r>
      <t xml:space="preserve">Resocjalizacja osób niedostosowanych społecznie
</t>
    </r>
    <r>
      <rPr>
        <i/>
        <sz val="10"/>
        <rFont val="Garamond"/>
        <family val="1"/>
        <charset val="238"/>
      </rPr>
      <t>(poz. 32 - szkol pol - 4 g)</t>
    </r>
  </si>
  <si>
    <r>
      <t xml:space="preserve">Prawo karne materialne
</t>
    </r>
    <r>
      <rPr>
        <i/>
        <sz val="10"/>
        <rFont val="Garamond"/>
        <family val="1"/>
        <charset val="238"/>
      </rPr>
      <t>(poz. 2-3 - szkol policji  - 54 godz)</t>
    </r>
  </si>
  <si>
    <r>
      <t xml:space="preserve">Prawo wykroczeń
</t>
    </r>
    <r>
      <rPr>
        <i/>
        <sz val="10"/>
        <rFont val="Garamond"/>
        <family val="1"/>
        <charset val="238"/>
      </rPr>
      <t>(poz. 25-26-27-28-29-30-31- szkol policji  - 19  godz)</t>
    </r>
  </si>
  <si>
    <r>
      <t xml:space="preserve">Udzielanie pierwszej pomocy
</t>
    </r>
    <r>
      <rPr>
        <i/>
        <sz val="10"/>
        <rFont val="Garamond"/>
        <family val="1"/>
        <charset val="238"/>
      </rPr>
      <t>(poz. 14 - szkol policji  - 40 godz)</t>
    </r>
  </si>
  <si>
    <r>
      <t xml:space="preserve">Prawo karne procesowe
</t>
    </r>
    <r>
      <rPr>
        <i/>
        <sz val="10"/>
        <rFont val="Garamond"/>
        <family val="1"/>
        <charset val="238"/>
      </rPr>
      <t>(poz. 4 - szkol policji  - 6 godz)</t>
    </r>
  </si>
  <si>
    <r>
      <t xml:space="preserve">Prawo policyjne
</t>
    </r>
    <r>
      <rPr>
        <i/>
        <sz val="10"/>
        <rFont val="Garamond"/>
        <family val="1"/>
        <charset val="238"/>
      </rPr>
      <t>(poz. 10-11-12-13, 15-16-17-18-19 - szkol policji  - 53 godz)</t>
    </r>
  </si>
  <si>
    <r>
      <t xml:space="preserve">Prawo o ruchu drogowym
</t>
    </r>
    <r>
      <rPr>
        <i/>
        <sz val="10"/>
        <rFont val="Garamond"/>
        <family val="1"/>
        <charset val="238"/>
      </rPr>
      <t>(poz. 20-21-22-23-24 - szkol policji  - 24 godz)</t>
    </r>
  </si>
  <si>
    <t>Obowiązkowe szkolenie BHP</t>
  </si>
  <si>
    <t>Obowiązkowe szkolenie biblioteczne</t>
  </si>
  <si>
    <t>PRZEDMIOTY DO WYBORU*</t>
  </si>
  <si>
    <t xml:space="preserve">Przedmiot ogólnouczelniany (HIS) I </t>
  </si>
  <si>
    <t>H</t>
  </si>
  <si>
    <t>S</t>
  </si>
  <si>
    <t xml:space="preserve">Przedmiot ogólnouczelniany (HIS) II </t>
  </si>
  <si>
    <r>
      <t xml:space="preserve">ZO, </t>
    </r>
    <r>
      <rPr>
        <b/>
        <sz val="10"/>
        <rFont val="Garamond"/>
        <family val="1"/>
        <charset val="238"/>
      </rPr>
      <t>E</t>
    </r>
  </si>
  <si>
    <t>* zajęcia warsztatowe lub projektowe</t>
  </si>
  <si>
    <t>w tym prakt. ECTS</t>
  </si>
  <si>
    <t>ZO;E</t>
  </si>
  <si>
    <t>Instytucje bezpieczeństwa wewnętrznego i ochrony prawnej</t>
  </si>
  <si>
    <t>Bezpieczeństwo społeczne, kulturowe i ekologiczne</t>
  </si>
  <si>
    <t>Bezpieczeństwo międzynarodowe, granic i polityka migracyjna</t>
  </si>
  <si>
    <r>
      <rPr>
        <sz val="10"/>
        <rFont val="Garamond"/>
        <family val="1"/>
        <charset val="238"/>
      </rPr>
      <t xml:space="preserve">ZO, </t>
    </r>
    <r>
      <rPr>
        <b/>
        <sz val="10"/>
        <rFont val="Garamond"/>
        <family val="1"/>
        <charset val="238"/>
      </rPr>
      <t>E</t>
    </r>
  </si>
  <si>
    <r>
      <t xml:space="preserve">Taktyka i techniki interwencji i samoobrony z zasadami użycia broni palnej
</t>
    </r>
    <r>
      <rPr>
        <i/>
        <sz val="10"/>
        <rFont val="Garamond"/>
        <family val="1"/>
        <charset val="238"/>
      </rPr>
      <t>(poz. 33 - szkol policji - 22 godz)</t>
    </r>
  </si>
  <si>
    <t>Podstawy i edukacja bezpieczeństwa w cyberprzestrzeni</t>
  </si>
  <si>
    <t>Bezpieczeństwo teleinformatyczne i kryptologia</t>
  </si>
  <si>
    <t>Społeczno-prawne zagadnienia bezpieczeństwa w cyberprzestrzeni</t>
  </si>
  <si>
    <t>Terapia uzależnień od mediów cyfrowych</t>
  </si>
  <si>
    <t>Obrona terytorialna i obrona cywilna</t>
  </si>
  <si>
    <t>Plan studiów
Forma studiów: studia stacjonarne
Kierunek: bezpieczeństwo wewnętrzne
Poziom: studia pierwszego stopnia
Profil: praktyczny</t>
  </si>
  <si>
    <t>6ZO</t>
  </si>
  <si>
    <t>1E, 9ZO</t>
  </si>
  <si>
    <t>2E, 4ZO</t>
  </si>
  <si>
    <t>Dokumentacja niejawna - wytwarzanie, przetwarzanie i niszczenie</t>
  </si>
  <si>
    <r>
      <t xml:space="preserve">Plan studiów
Forma studiów: </t>
    </r>
    <r>
      <rPr>
        <b/>
        <i/>
        <sz val="16"/>
        <rFont val="Garamond"/>
        <family val="1"/>
        <charset val="238"/>
      </rPr>
      <t>studia niestacjonarne</t>
    </r>
    <r>
      <rPr>
        <b/>
        <sz val="16"/>
        <rFont val="Garamond"/>
        <family val="1"/>
        <charset val="238"/>
      </rPr>
      <t xml:space="preserve">
Kierunek: </t>
    </r>
    <r>
      <rPr>
        <b/>
        <i/>
        <sz val="16"/>
        <rFont val="Garamond"/>
        <family val="1"/>
        <charset val="238"/>
      </rPr>
      <t>bezpieczeństwo wewnętrzne</t>
    </r>
    <r>
      <rPr>
        <b/>
        <sz val="16"/>
        <rFont val="Garamond"/>
        <family val="1"/>
        <charset val="238"/>
      </rPr>
      <t xml:space="preserve">
Poziom: </t>
    </r>
    <r>
      <rPr>
        <b/>
        <i/>
        <sz val="16"/>
        <rFont val="Garamond"/>
        <family val="1"/>
        <charset val="238"/>
      </rPr>
      <t>studia pierwszego stopnia</t>
    </r>
    <r>
      <rPr>
        <b/>
        <sz val="16"/>
        <rFont val="Garamond"/>
        <family val="1"/>
        <charset val="238"/>
      </rPr>
      <t xml:space="preserve">
Profil: </t>
    </r>
    <r>
      <rPr>
        <b/>
        <i/>
        <sz val="16"/>
        <rFont val="Garamond"/>
        <family val="1"/>
        <charset val="238"/>
      </rPr>
      <t>praktyczny</t>
    </r>
  </si>
  <si>
    <t>Wybrane zagadnienia nowoczesnych systemów łączności i zagrożeń cyberprzestrzeni</t>
  </si>
  <si>
    <t>Ochrona danych osobowych w świetle RODO</t>
  </si>
  <si>
    <t>Międzynarodowe prawo humanitarne konfliktów zbrojnych</t>
  </si>
  <si>
    <t>zajęcia kształtujące umiejętności praktyczne w wymiarze większym niż 50% liczby
punktów ECTS</t>
  </si>
  <si>
    <t>Cyberprzemoc i cyberprzestępczość </t>
  </si>
  <si>
    <t>ZAKRES STUDIÓW II
Specjalista ds. bezpieczeństwa cyberprzestrzeni</t>
  </si>
  <si>
    <t>ZAKRES STUDIÓW I
Bezpieczeństwo publiczne ze szkoleniem policyjnym</t>
  </si>
  <si>
    <t>12E, 46ZO</t>
  </si>
  <si>
    <t>4E, 9ZO</t>
  </si>
  <si>
    <t>2E, 10ZO</t>
  </si>
  <si>
    <t>3E, 7ZO</t>
  </si>
  <si>
    <t>7ZO</t>
  </si>
  <si>
    <t>12E, 45ZO</t>
  </si>
  <si>
    <t>2E,7ZO</t>
  </si>
  <si>
    <t>4E, 6ZO</t>
  </si>
  <si>
    <r>
      <t xml:space="preserve">Obowiązkowe szkolenie biblioteczne
</t>
    </r>
    <r>
      <rPr>
        <b/>
        <sz val="12"/>
        <rFont val="Garamond"/>
        <family val="1"/>
        <charset val="238"/>
      </rPr>
      <t>Wychowanie fizyczne - 60h</t>
    </r>
  </si>
  <si>
    <t>Prawo karne</t>
  </si>
  <si>
    <t>Zabezpieczenie imprez masowych</t>
  </si>
  <si>
    <t>Prawa i obowiązki detektywa</t>
  </si>
  <si>
    <t>Metody i techniki działań detektywa</t>
  </si>
  <si>
    <t>Czynności operacyjno-rozpoznawcze</t>
  </si>
  <si>
    <t>Taktyka i techniki interwencji i samoobrony ze szkoleniem strzeleckim</t>
  </si>
  <si>
    <r>
      <t xml:space="preserve">Dokumentacja niejawna - wytwarzanie, przetwarzanie, </t>
    </r>
    <r>
      <rPr>
        <sz val="10"/>
        <color rgb="FFFF0000"/>
        <rFont val="Garamond"/>
        <family val="1"/>
        <charset val="238"/>
      </rPr>
      <t>ochrona</t>
    </r>
    <r>
      <rPr>
        <sz val="10"/>
        <rFont val="Garamond"/>
        <family val="1"/>
        <charset val="238"/>
      </rPr>
      <t xml:space="preserve"> i niszczenie</t>
    </r>
  </si>
  <si>
    <t>Analiza informacji, rodzaje dokumentów analitycznych, rola analizy w wykrywaniu patologii,</t>
  </si>
  <si>
    <t>ZAKRES STUDIÓW III
Detektywistyka z elementami ochrony osób i mienia</t>
  </si>
  <si>
    <t>Wywiad gospodarczy i ochrona informacji w przedsiębiorstwie</t>
  </si>
  <si>
    <t>Działalność gospodarcza w zakresie usług detektywistycznych i usług ochroniarskich</t>
  </si>
  <si>
    <t>Ochrona mienia i obiektów infrastruktury krytycznej Sporządzanie planów ochrony obiektów.</t>
  </si>
  <si>
    <t>Służba porządkowa i informacyjna</t>
  </si>
  <si>
    <t>Detektywistyka</t>
  </si>
  <si>
    <t>C3</t>
  </si>
</sst>
</file>

<file path=xl/styles.xml><?xml version="1.0" encoding="utf-8"?>
<styleSheet xmlns="http://schemas.openxmlformats.org/spreadsheetml/2006/main">
  <fonts count="35">
    <font>
      <sz val="10"/>
      <name val="Arial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0"/>
      <name val="Garamond"/>
      <family val="1"/>
      <charset val="238"/>
    </font>
    <font>
      <b/>
      <sz val="12"/>
      <name val="Garamond"/>
      <family val="1"/>
      <charset val="238"/>
    </font>
    <font>
      <b/>
      <i/>
      <sz val="12"/>
      <name val="Garamond"/>
      <family val="1"/>
      <charset val="238"/>
    </font>
    <font>
      <sz val="10"/>
      <name val="Garamond"/>
      <family val="1"/>
      <charset val="238"/>
    </font>
    <font>
      <sz val="11"/>
      <name val="Garamond"/>
      <family val="1"/>
      <charset val="238"/>
    </font>
    <font>
      <b/>
      <i/>
      <sz val="10"/>
      <name val="Garamond"/>
      <family val="1"/>
      <charset val="238"/>
    </font>
    <font>
      <b/>
      <sz val="16"/>
      <name val="Garamond"/>
      <family val="1"/>
      <charset val="238"/>
    </font>
    <font>
      <b/>
      <i/>
      <sz val="16"/>
      <name val="Garamond"/>
      <family val="1"/>
      <charset val="238"/>
    </font>
    <font>
      <i/>
      <sz val="10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"/>
      <family val="2"/>
      <charset val="238"/>
    </font>
    <font>
      <b/>
      <i/>
      <sz val="11"/>
      <name val="Garamond"/>
      <family val="1"/>
      <charset val="238"/>
    </font>
    <font>
      <sz val="10"/>
      <name val="Arial"/>
      <family val="2"/>
      <charset val="238"/>
    </font>
    <font>
      <sz val="10"/>
      <color indexed="10"/>
      <name val="Garamond"/>
      <family val="1"/>
      <charset val="238"/>
    </font>
    <font>
      <sz val="9"/>
      <name val="Garamond"/>
      <family val="1"/>
      <charset val="238"/>
    </font>
    <font>
      <b/>
      <sz val="9"/>
      <name val="Garamond"/>
      <family val="1"/>
      <charset val="238"/>
    </font>
    <font>
      <sz val="10"/>
      <color indexed="8"/>
      <name val="Garamond"/>
      <family val="1"/>
      <charset val="238"/>
    </font>
    <font>
      <sz val="16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FF0000"/>
      <name val="Garamond"/>
      <family val="1"/>
      <charset val="238"/>
    </font>
    <font>
      <sz val="10"/>
      <color rgb="FFFF0000"/>
      <name val="Garamond"/>
      <family val="1"/>
      <charset val="238"/>
    </font>
    <font>
      <sz val="10"/>
      <color rgb="FFFF0000"/>
      <name val="Times New Roman"/>
      <family val="1"/>
      <charset val="238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Garamond"/>
      <family val="1"/>
      <charset val="238"/>
    </font>
    <font>
      <b/>
      <i/>
      <sz val="10"/>
      <color theme="1"/>
      <name val="Garamond"/>
      <family val="1"/>
      <charset val="238"/>
    </font>
    <font>
      <i/>
      <sz val="10"/>
      <color rgb="FFFF0000"/>
      <name val="Garamond"/>
      <family val="1"/>
      <charset val="238"/>
    </font>
    <font>
      <sz val="10"/>
      <color theme="0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23" fillId="0" borderId="0"/>
    <xf numFmtId="0" fontId="4" fillId="0" borderId="0"/>
  </cellStyleXfs>
  <cellXfs count="54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1" fontId="5" fillId="4" borderId="3" xfId="0" applyNumberFormat="1" applyFont="1" applyFill="1" applyBorder="1" applyAlignment="1">
      <alignment horizontal="center" vertical="center"/>
    </xf>
    <xf numFmtId="1" fontId="8" fillId="4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" fontId="8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10" fillId="5" borderId="12" xfId="0" applyFont="1" applyFill="1" applyBorder="1" applyAlignment="1">
      <alignment horizontal="center" vertical="center" wrapText="1"/>
    </xf>
    <xf numFmtId="1" fontId="10" fillId="4" borderId="3" xfId="0" applyNumberFormat="1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15" fillId="0" borderId="0" xfId="0" applyFont="1"/>
    <xf numFmtId="1" fontId="10" fillId="4" borderId="3" xfId="0" applyNumberFormat="1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1" fontId="14" fillId="2" borderId="8" xfId="0" applyNumberFormat="1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/>
    </xf>
    <xf numFmtId="0" fontId="17" fillId="0" borderId="0" xfId="0" applyFont="1"/>
    <xf numFmtId="0" fontId="5" fillId="6" borderId="27" xfId="2" applyFont="1" applyFill="1" applyBorder="1" applyAlignment="1">
      <alignment horizontal="center" vertical="center" wrapText="1"/>
    </xf>
    <xf numFmtId="0" fontId="5" fillId="6" borderId="29" xfId="2" applyFont="1" applyFill="1" applyBorder="1" applyAlignment="1">
      <alignment horizontal="center" vertical="center" wrapText="1"/>
    </xf>
    <xf numFmtId="0" fontId="5" fillId="6" borderId="30" xfId="2" applyFont="1" applyFill="1" applyBorder="1" applyAlignment="1">
      <alignment horizontal="center" vertical="center" wrapText="1"/>
    </xf>
    <xf numFmtId="1" fontId="5" fillId="6" borderId="29" xfId="2" applyNumberFormat="1" applyFont="1" applyFill="1" applyBorder="1" applyAlignment="1">
      <alignment horizontal="center" vertical="center" wrapText="1"/>
    </xf>
    <xf numFmtId="0" fontId="8" fillId="5" borderId="31" xfId="2" applyFont="1" applyFill="1" applyBorder="1" applyAlignment="1">
      <alignment horizontal="left" vertical="center" wrapText="1"/>
    </xf>
    <xf numFmtId="1" fontId="8" fillId="7" borderId="31" xfId="2" applyNumberFormat="1" applyFont="1" applyFill="1" applyBorder="1" applyAlignment="1">
      <alignment horizontal="center" vertical="center" wrapText="1"/>
    </xf>
    <xf numFmtId="1" fontId="8" fillId="5" borderId="6" xfId="2" applyNumberFormat="1" applyFont="1" applyFill="1" applyBorder="1" applyAlignment="1">
      <alignment horizontal="center" vertical="center" wrapText="1"/>
    </xf>
    <xf numFmtId="0" fontId="8" fillId="0" borderId="31" xfId="2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2" xfId="2" applyFont="1" applyBorder="1" applyAlignment="1">
      <alignment horizontal="left" vertical="center" wrapText="1"/>
    </xf>
    <xf numFmtId="1" fontId="8" fillId="7" borderId="32" xfId="2" applyNumberFormat="1" applyFont="1" applyFill="1" applyBorder="1" applyAlignment="1">
      <alignment horizontal="center" vertical="center" wrapText="1"/>
    </xf>
    <xf numFmtId="0" fontId="8" fillId="0" borderId="31" xfId="2" applyFont="1" applyFill="1" applyBorder="1" applyAlignment="1">
      <alignment horizontal="left" vertical="center" wrapText="1"/>
    </xf>
    <xf numFmtId="1" fontId="8" fillId="5" borderId="31" xfId="2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vertical="center" wrapText="1"/>
    </xf>
    <xf numFmtId="0" fontId="5" fillId="5" borderId="17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21" fillId="5" borderId="29" xfId="0" applyFont="1" applyFill="1" applyBorder="1" applyAlignment="1">
      <alignment vertical="center"/>
    </xf>
    <xf numFmtId="0" fontId="21" fillId="5" borderId="30" xfId="0" applyFont="1" applyFill="1" applyBorder="1" applyAlignment="1">
      <alignment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5" borderId="27" xfId="2" applyFont="1" applyFill="1" applyBorder="1" applyAlignment="1">
      <alignment horizontal="left" vertical="center" wrapText="1"/>
    </xf>
    <xf numFmtId="0" fontId="8" fillId="5" borderId="29" xfId="2" applyFont="1" applyFill="1" applyBorder="1" applyAlignment="1">
      <alignment horizontal="left" vertical="center" wrapText="1"/>
    </xf>
    <xf numFmtId="0" fontId="8" fillId="0" borderId="29" xfId="2" applyFont="1" applyBorder="1" applyAlignment="1">
      <alignment horizontal="left" vertical="center" wrapText="1"/>
    </xf>
    <xf numFmtId="0" fontId="8" fillId="0" borderId="28" xfId="2" applyFont="1" applyBorder="1" applyAlignment="1">
      <alignment horizontal="left" vertical="center" wrapText="1"/>
    </xf>
    <xf numFmtId="0" fontId="8" fillId="0" borderId="30" xfId="2" applyFont="1" applyFill="1" applyBorder="1" applyAlignment="1">
      <alignment horizontal="left" vertical="center" wrapText="1"/>
    </xf>
    <xf numFmtId="1" fontId="8" fillId="7" borderId="27" xfId="2" applyNumberFormat="1" applyFont="1" applyFill="1" applyBorder="1" applyAlignment="1">
      <alignment horizontal="center" vertical="center" wrapText="1"/>
    </xf>
    <xf numFmtId="1" fontId="8" fillId="7" borderId="29" xfId="2" applyNumberFormat="1" applyFont="1" applyFill="1" applyBorder="1" applyAlignment="1">
      <alignment horizontal="center" vertical="center" wrapText="1"/>
    </xf>
    <xf numFmtId="1" fontId="8" fillId="7" borderId="28" xfId="2" applyNumberFormat="1" applyFont="1" applyFill="1" applyBorder="1" applyAlignment="1">
      <alignment horizontal="center" vertical="center" wrapText="1"/>
    </xf>
    <xf numFmtId="1" fontId="8" fillId="7" borderId="30" xfId="2" applyNumberFormat="1" applyFont="1" applyFill="1" applyBorder="1" applyAlignment="1">
      <alignment horizontal="center" vertical="center" wrapText="1"/>
    </xf>
    <xf numFmtId="0" fontId="8" fillId="7" borderId="27" xfId="2" applyFont="1" applyFill="1" applyBorder="1" applyAlignment="1">
      <alignment horizontal="center" vertical="center" wrapText="1"/>
    </xf>
    <xf numFmtId="0" fontId="8" fillId="7" borderId="29" xfId="2" applyFont="1" applyFill="1" applyBorder="1" applyAlignment="1">
      <alignment horizontal="center" vertical="center" wrapText="1"/>
    </xf>
    <xf numFmtId="0" fontId="8" fillId="7" borderId="30" xfId="2" applyFont="1" applyFill="1" applyBorder="1" applyAlignment="1">
      <alignment horizontal="center" vertical="center" wrapText="1"/>
    </xf>
    <xf numFmtId="1" fontId="8" fillId="5" borderId="29" xfId="2" applyNumberFormat="1" applyFont="1" applyFill="1" applyBorder="1" applyAlignment="1">
      <alignment horizontal="center" vertical="center" wrapText="1"/>
    </xf>
    <xf numFmtId="1" fontId="8" fillId="5" borderId="30" xfId="2" applyNumberFormat="1" applyFont="1" applyFill="1" applyBorder="1" applyAlignment="1">
      <alignment horizontal="center" vertical="center" wrapText="1"/>
    </xf>
    <xf numFmtId="1" fontId="8" fillId="5" borderId="27" xfId="2" applyNumberFormat="1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vertical="center" wrapText="1"/>
    </xf>
    <xf numFmtId="0" fontId="19" fillId="5" borderId="41" xfId="0" applyFont="1" applyFill="1" applyBorder="1" applyAlignment="1">
      <alignment vertical="center" wrapText="1"/>
    </xf>
    <xf numFmtId="0" fontId="19" fillId="5" borderId="42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1" fontId="8" fillId="5" borderId="28" xfId="2" applyNumberFormat="1" applyFont="1" applyFill="1" applyBorder="1" applyAlignment="1">
      <alignment horizontal="center" vertical="center" wrapText="1"/>
    </xf>
    <xf numFmtId="1" fontId="5" fillId="9" borderId="27" xfId="2" applyNumberFormat="1" applyFont="1" applyFill="1" applyBorder="1" applyAlignment="1">
      <alignment horizontal="center" vertical="center" wrapText="1"/>
    </xf>
    <xf numFmtId="1" fontId="5" fillId="9" borderId="29" xfId="2" applyNumberFormat="1" applyFont="1" applyFill="1" applyBorder="1" applyAlignment="1">
      <alignment horizontal="center" vertical="center" wrapText="1"/>
    </xf>
    <xf numFmtId="1" fontId="5" fillId="9" borderId="28" xfId="2" applyNumberFormat="1" applyFont="1" applyFill="1" applyBorder="1" applyAlignment="1">
      <alignment horizontal="center" vertical="center" wrapText="1"/>
    </xf>
    <xf numFmtId="0" fontId="5" fillId="9" borderId="30" xfId="2" applyFont="1" applyFill="1" applyBorder="1" applyAlignment="1">
      <alignment horizontal="center" vertical="center" wrapText="1"/>
    </xf>
    <xf numFmtId="0" fontId="5" fillId="9" borderId="40" xfId="2" applyFont="1" applyFill="1" applyBorder="1" applyAlignment="1">
      <alignment horizontal="center" vertical="center" wrapText="1"/>
    </xf>
    <xf numFmtId="0" fontId="5" fillId="9" borderId="29" xfId="2" applyFont="1" applyFill="1" applyBorder="1" applyAlignment="1">
      <alignment horizontal="center" vertical="center" wrapText="1"/>
    </xf>
    <xf numFmtId="0" fontId="8" fillId="7" borderId="31" xfId="2" applyFont="1" applyFill="1" applyBorder="1" applyAlignment="1">
      <alignment horizontal="center" vertical="center" wrapText="1"/>
    </xf>
    <xf numFmtId="0" fontId="5" fillId="6" borderId="31" xfId="2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center" vertical="center" wrapText="1"/>
    </xf>
    <xf numFmtId="1" fontId="5" fillId="5" borderId="6" xfId="2" applyNumberFormat="1" applyFont="1" applyFill="1" applyBorder="1" applyAlignment="1">
      <alignment horizontal="center" vertical="center" wrapText="1"/>
    </xf>
    <xf numFmtId="1" fontId="8" fillId="5" borderId="44" xfId="2" applyNumberFormat="1" applyFont="1" applyFill="1" applyBorder="1" applyAlignment="1">
      <alignment horizontal="center" vertical="center" wrapText="1"/>
    </xf>
    <xf numFmtId="0" fontId="5" fillId="9" borderId="27" xfId="2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8" fillId="8" borderId="29" xfId="0" applyFont="1" applyFill="1" applyBorder="1" applyAlignment="1">
      <alignment horizontal="center" vertical="center" wrapText="1"/>
    </xf>
    <xf numFmtId="0" fontId="8" fillId="8" borderId="26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21" fillId="5" borderId="27" xfId="0" applyFont="1" applyFill="1" applyBorder="1" applyAlignment="1">
      <alignment vertical="center" wrapText="1"/>
    </xf>
    <xf numFmtId="0" fontId="21" fillId="5" borderId="29" xfId="0" applyFont="1" applyFill="1" applyBorder="1" applyAlignment="1">
      <alignment vertical="center" wrapText="1"/>
    </xf>
    <xf numFmtId="1" fontId="8" fillId="5" borderId="26" xfId="2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5" borderId="48" xfId="0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center" vertical="center" wrapText="1"/>
    </xf>
    <xf numFmtId="0" fontId="8" fillId="8" borderId="26" xfId="0" applyFont="1" applyFill="1" applyBorder="1" applyAlignment="1">
      <alignment horizontal="center" vertical="center"/>
    </xf>
    <xf numFmtId="0" fontId="8" fillId="8" borderId="50" xfId="0" applyFont="1" applyFill="1" applyBorder="1" applyAlignment="1">
      <alignment horizontal="center" vertical="center"/>
    </xf>
    <xf numFmtId="0" fontId="8" fillId="10" borderId="26" xfId="0" applyFont="1" applyFill="1" applyBorder="1" applyAlignment="1">
      <alignment horizontal="center" vertical="center"/>
    </xf>
    <xf numFmtId="0" fontId="8" fillId="10" borderId="50" xfId="0" applyFont="1" applyFill="1" applyBorder="1" applyAlignment="1">
      <alignment horizontal="center" vertical="center"/>
    </xf>
    <xf numFmtId="0" fontId="8" fillId="10" borderId="26" xfId="0" applyFont="1" applyFill="1" applyBorder="1" applyAlignment="1">
      <alignment horizontal="center" vertical="center" wrapText="1"/>
    </xf>
    <xf numFmtId="0" fontId="8" fillId="10" borderId="29" xfId="0" applyFont="1" applyFill="1" applyBorder="1" applyAlignment="1">
      <alignment horizontal="center" vertical="center"/>
    </xf>
    <xf numFmtId="0" fontId="8" fillId="10" borderId="29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0" fontId="8" fillId="12" borderId="51" xfId="0" applyFont="1" applyFill="1" applyBorder="1" applyAlignment="1">
      <alignment vertical="center" wrapText="1"/>
    </xf>
    <xf numFmtId="0" fontId="8" fillId="12" borderId="0" xfId="0" applyFont="1" applyFill="1" applyBorder="1" applyAlignment="1">
      <alignment vertical="center" wrapText="1"/>
    </xf>
    <xf numFmtId="0" fontId="8" fillId="12" borderId="52" xfId="0" applyFont="1" applyFill="1" applyBorder="1" applyAlignment="1">
      <alignment vertical="center" wrapText="1"/>
    </xf>
    <xf numFmtId="0" fontId="8" fillId="12" borderId="53" xfId="0" applyFont="1" applyFill="1" applyBorder="1" applyAlignment="1">
      <alignment vertical="center" wrapText="1"/>
    </xf>
    <xf numFmtId="0" fontId="8" fillId="12" borderId="20" xfId="0" applyFont="1" applyFill="1" applyBorder="1" applyAlignment="1">
      <alignment vertical="center" wrapText="1"/>
    </xf>
    <xf numFmtId="0" fontId="8" fillId="12" borderId="54" xfId="0" applyFont="1" applyFill="1" applyBorder="1" applyAlignment="1">
      <alignment vertical="center" wrapText="1"/>
    </xf>
    <xf numFmtId="0" fontId="2" fillId="12" borderId="50" xfId="0" applyFont="1" applyFill="1" applyBorder="1" applyAlignment="1">
      <alignment horizontal="center"/>
    </xf>
    <xf numFmtId="0" fontId="2" fillId="12" borderId="36" xfId="0" applyFont="1" applyFill="1" applyBorder="1" applyAlignment="1">
      <alignment horizontal="center"/>
    </xf>
    <xf numFmtId="0" fontId="1" fillId="12" borderId="43" xfId="0" applyFont="1" applyFill="1" applyBorder="1" applyAlignment="1">
      <alignment horizontal="center"/>
    </xf>
    <xf numFmtId="0" fontId="2" fillId="12" borderId="51" xfId="0" applyFont="1" applyFill="1" applyBorder="1" applyAlignment="1"/>
    <xf numFmtId="0" fontId="2" fillId="12" borderId="0" xfId="0" applyFont="1" applyFill="1" applyBorder="1" applyAlignment="1"/>
    <xf numFmtId="0" fontId="2" fillId="12" borderId="51" xfId="0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2" fillId="12" borderId="53" xfId="0" applyFont="1" applyFill="1" applyBorder="1" applyAlignment="1"/>
    <xf numFmtId="0" fontId="2" fillId="12" borderId="20" xfId="0" applyFont="1" applyFill="1" applyBorder="1" applyAlignment="1"/>
    <xf numFmtId="0" fontId="2" fillId="12" borderId="52" xfId="0" applyFont="1" applyFill="1" applyBorder="1" applyAlignment="1">
      <alignment horizontal="center"/>
    </xf>
    <xf numFmtId="0" fontId="8" fillId="12" borderId="25" xfId="0" applyFont="1" applyFill="1" applyBorder="1" applyAlignment="1">
      <alignment vertical="center" wrapText="1"/>
    </xf>
    <xf numFmtId="0" fontId="8" fillId="12" borderId="32" xfId="0" applyFont="1" applyFill="1" applyBorder="1" applyAlignment="1">
      <alignment vertical="center" wrapText="1"/>
    </xf>
    <xf numFmtId="0" fontId="8" fillId="12" borderId="55" xfId="0" applyFont="1" applyFill="1" applyBorder="1" applyAlignment="1">
      <alignment vertical="center" wrapText="1"/>
    </xf>
    <xf numFmtId="0" fontId="8" fillId="12" borderId="9" xfId="0" applyFont="1" applyFill="1" applyBorder="1" applyAlignment="1">
      <alignment vertical="center" wrapText="1"/>
    </xf>
    <xf numFmtId="0" fontId="8" fillId="12" borderId="15" xfId="0" applyFont="1" applyFill="1" applyBorder="1" applyAlignment="1">
      <alignment vertical="center" wrapText="1"/>
    </xf>
    <xf numFmtId="0" fontId="8" fillId="12" borderId="45" xfId="0" applyFont="1" applyFill="1" applyBorder="1" applyAlignment="1">
      <alignment vertical="center" wrapText="1"/>
    </xf>
    <xf numFmtId="0" fontId="2" fillId="12" borderId="9" xfId="0" applyFont="1" applyFill="1" applyBorder="1" applyAlignment="1">
      <alignment horizontal="center"/>
    </xf>
    <xf numFmtId="0" fontId="2" fillId="12" borderId="15" xfId="0" applyFont="1" applyFill="1" applyBorder="1" applyAlignment="1">
      <alignment horizontal="center"/>
    </xf>
    <xf numFmtId="0" fontId="2" fillId="12" borderId="45" xfId="0" applyFont="1" applyFill="1" applyBorder="1" applyAlignment="1">
      <alignment horizontal="center"/>
    </xf>
    <xf numFmtId="0" fontId="2" fillId="12" borderId="25" xfId="0" applyFont="1" applyFill="1" applyBorder="1" applyAlignment="1">
      <alignment horizontal="center"/>
    </xf>
    <xf numFmtId="0" fontId="2" fillId="12" borderId="32" xfId="0" applyFont="1" applyFill="1" applyBorder="1" applyAlignment="1">
      <alignment horizontal="center"/>
    </xf>
    <xf numFmtId="0" fontId="2" fillId="12" borderId="55" xfId="0" applyFont="1" applyFill="1" applyBorder="1" applyAlignment="1">
      <alignment horizontal="center"/>
    </xf>
    <xf numFmtId="0" fontId="8" fillId="12" borderId="50" xfId="0" applyFont="1" applyFill="1" applyBorder="1" applyAlignment="1">
      <alignment vertical="center" wrapText="1"/>
    </xf>
    <xf numFmtId="0" fontId="8" fillId="12" borderId="36" xfId="0" applyFont="1" applyFill="1" applyBorder="1" applyAlignment="1">
      <alignment vertical="center" wrapText="1"/>
    </xf>
    <xf numFmtId="0" fontId="8" fillId="12" borderId="43" xfId="0" applyFont="1" applyFill="1" applyBorder="1" applyAlignment="1">
      <alignment vertical="center" wrapText="1"/>
    </xf>
    <xf numFmtId="0" fontId="8" fillId="12" borderId="7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vertical="center"/>
    </xf>
    <xf numFmtId="0" fontId="8" fillId="12" borderId="15" xfId="0" applyFont="1" applyFill="1" applyBorder="1" applyAlignment="1">
      <alignment vertical="center"/>
    </xf>
    <xf numFmtId="0" fontId="8" fillId="12" borderId="45" xfId="0" applyFont="1" applyFill="1" applyBorder="1" applyAlignment="1">
      <alignment vertical="center"/>
    </xf>
    <xf numFmtId="0" fontId="8" fillId="12" borderId="51" xfId="0" applyFont="1" applyFill="1" applyBorder="1" applyAlignment="1">
      <alignment vertical="center"/>
    </xf>
    <xf numFmtId="0" fontId="8" fillId="12" borderId="0" xfId="0" applyFont="1" applyFill="1" applyBorder="1" applyAlignment="1">
      <alignment vertical="center"/>
    </xf>
    <xf numFmtId="0" fontId="8" fillId="12" borderId="52" xfId="0" applyFont="1" applyFill="1" applyBorder="1" applyAlignment="1">
      <alignment vertical="center"/>
    </xf>
    <xf numFmtId="0" fontId="8" fillId="12" borderId="56" xfId="0" applyFont="1" applyFill="1" applyBorder="1" applyAlignment="1">
      <alignment horizontal="center" vertical="center" wrapText="1"/>
    </xf>
    <xf numFmtId="0" fontId="8" fillId="12" borderId="57" xfId="0" applyFont="1" applyFill="1" applyBorder="1" applyAlignment="1">
      <alignment horizontal="center" vertical="center" wrapText="1"/>
    </xf>
    <xf numFmtId="0" fontId="8" fillId="12" borderId="58" xfId="0" applyFont="1" applyFill="1" applyBorder="1" applyAlignment="1">
      <alignment horizontal="center" vertical="center" wrapText="1"/>
    </xf>
    <xf numFmtId="1" fontId="5" fillId="13" borderId="26" xfId="2" applyNumberFormat="1" applyFont="1" applyFill="1" applyBorder="1" applyAlignment="1">
      <alignment horizontal="center" vertical="center" wrapText="1"/>
    </xf>
    <xf numFmtId="0" fontId="5" fillId="13" borderId="59" xfId="2" applyFont="1" applyFill="1" applyBorder="1" applyAlignment="1">
      <alignment horizontal="center" vertical="center" wrapText="1"/>
    </xf>
    <xf numFmtId="0" fontId="5" fillId="13" borderId="60" xfId="0" applyFont="1" applyFill="1" applyBorder="1" applyAlignment="1">
      <alignment horizontal="center" vertical="center" wrapText="1"/>
    </xf>
    <xf numFmtId="0" fontId="5" fillId="13" borderId="38" xfId="0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center" vertical="center" wrapText="1"/>
    </xf>
    <xf numFmtId="0" fontId="5" fillId="13" borderId="27" xfId="2" applyFont="1" applyFill="1" applyBorder="1" applyAlignment="1">
      <alignment horizontal="center" vertical="center" wrapText="1"/>
    </xf>
    <xf numFmtId="0" fontId="5" fillId="13" borderId="29" xfId="2" applyFont="1" applyFill="1" applyBorder="1" applyAlignment="1">
      <alignment horizontal="center" vertical="center" wrapText="1"/>
    </xf>
    <xf numFmtId="0" fontId="5" fillId="13" borderId="61" xfId="0" applyFont="1" applyFill="1" applyBorder="1" applyAlignment="1">
      <alignment horizontal="center" vertical="center" wrapText="1"/>
    </xf>
    <xf numFmtId="0" fontId="5" fillId="13" borderId="46" xfId="0" applyFont="1" applyFill="1" applyBorder="1" applyAlignment="1">
      <alignment horizontal="center" vertical="center" wrapText="1"/>
    </xf>
    <xf numFmtId="0" fontId="5" fillId="13" borderId="62" xfId="0" applyFont="1" applyFill="1" applyBorder="1" applyAlignment="1">
      <alignment horizontal="center" vertical="center" wrapText="1"/>
    </xf>
    <xf numFmtId="0" fontId="5" fillId="13" borderId="63" xfId="0" applyFont="1" applyFill="1" applyBorder="1" applyAlignment="1">
      <alignment horizontal="center" vertical="center" wrapText="1"/>
    </xf>
    <xf numFmtId="0" fontId="5" fillId="13" borderId="31" xfId="2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8" fillId="12" borderId="11" xfId="0" applyFont="1" applyFill="1" applyBorder="1" applyAlignment="1">
      <alignment vertical="center" wrapText="1"/>
    </xf>
    <xf numFmtId="0" fontId="8" fillId="12" borderId="19" xfId="0" applyFont="1" applyFill="1" applyBorder="1" applyAlignment="1">
      <alignment vertical="center" wrapText="1"/>
    </xf>
    <xf numFmtId="0" fontId="8" fillId="12" borderId="65" xfId="0" applyFont="1" applyFill="1" applyBorder="1" applyAlignment="1">
      <alignment vertical="center" wrapText="1"/>
    </xf>
    <xf numFmtId="0" fontId="8" fillId="12" borderId="64" xfId="0" applyFont="1" applyFill="1" applyBorder="1" applyAlignment="1">
      <alignment vertical="center" wrapText="1"/>
    </xf>
    <xf numFmtId="0" fontId="8" fillId="12" borderId="21" xfId="0" applyFont="1" applyFill="1" applyBorder="1" applyAlignment="1">
      <alignment vertical="center" wrapText="1"/>
    </xf>
    <xf numFmtId="0" fontId="8" fillId="12" borderId="53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vertical="center" wrapText="1"/>
    </xf>
    <xf numFmtId="0" fontId="14" fillId="5" borderId="67" xfId="0" applyFont="1" applyFill="1" applyBorder="1" applyAlignment="1">
      <alignment vertical="center" wrapText="1"/>
    </xf>
    <xf numFmtId="0" fontId="5" fillId="5" borderId="41" xfId="0" applyFont="1" applyFill="1" applyBorder="1" applyAlignment="1">
      <alignment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vertical="center" wrapText="1"/>
    </xf>
    <xf numFmtId="0" fontId="14" fillId="8" borderId="9" xfId="0" applyFont="1" applyFill="1" applyBorder="1" applyAlignment="1">
      <alignment vertical="center"/>
    </xf>
    <xf numFmtId="0" fontId="14" fillId="8" borderId="15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vertical="center" wrapText="1"/>
    </xf>
    <xf numFmtId="0" fontId="8" fillId="0" borderId="68" xfId="0" applyFont="1" applyFill="1" applyBorder="1" applyAlignment="1">
      <alignment horizontal="center"/>
    </xf>
    <xf numFmtId="0" fontId="8" fillId="0" borderId="35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/>
    </xf>
    <xf numFmtId="0" fontId="8" fillId="0" borderId="7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37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4" fillId="5" borderId="15" xfId="0" applyFont="1" applyFill="1" applyBorder="1" applyAlignment="1">
      <alignment horizontal="center" vertical="center"/>
    </xf>
    <xf numFmtId="0" fontId="13" fillId="12" borderId="36" xfId="0" applyFont="1" applyFill="1" applyBorder="1" applyAlignment="1">
      <alignment horizontal="center" vertical="center" wrapText="1"/>
    </xf>
    <xf numFmtId="0" fontId="8" fillId="12" borderId="36" xfId="0" applyFont="1" applyFill="1" applyBorder="1" applyAlignment="1">
      <alignment horizontal="center" vertical="center" wrapText="1"/>
    </xf>
    <xf numFmtId="0" fontId="5" fillId="12" borderId="43" xfId="0" applyFont="1" applyFill="1" applyBorder="1" applyAlignment="1">
      <alignment horizontal="center" vertical="center" wrapText="1"/>
    </xf>
    <xf numFmtId="0" fontId="13" fillId="12" borderId="0" xfId="0" applyFont="1" applyFill="1" applyBorder="1" applyAlignment="1">
      <alignment horizontal="center" vertical="center" wrapText="1"/>
    </xf>
    <xf numFmtId="0" fontId="13" fillId="12" borderId="20" xfId="0" applyFont="1" applyFill="1" applyBorder="1" applyAlignment="1">
      <alignment horizontal="center" vertical="center" wrapText="1"/>
    </xf>
    <xf numFmtId="0" fontId="13" fillId="12" borderId="20" xfId="0" applyFont="1" applyFill="1" applyBorder="1" applyAlignment="1">
      <alignment horizontal="center" vertical="center"/>
    </xf>
    <xf numFmtId="0" fontId="13" fillId="12" borderId="6" xfId="0" applyFont="1" applyFill="1" applyBorder="1" applyAlignment="1">
      <alignment horizontal="center" vertical="center" wrapText="1"/>
    </xf>
    <xf numFmtId="0" fontId="18" fillId="12" borderId="9" xfId="0" applyFont="1" applyFill="1" applyBorder="1" applyAlignment="1">
      <alignment vertical="center" wrapText="1"/>
    </xf>
    <xf numFmtId="0" fontId="18" fillId="12" borderId="15" xfId="0" applyFont="1" applyFill="1" applyBorder="1" applyAlignment="1">
      <alignment vertical="center" wrapText="1"/>
    </xf>
    <xf numFmtId="0" fontId="18" fillId="12" borderId="45" xfId="0" applyFont="1" applyFill="1" applyBorder="1" applyAlignment="1">
      <alignment vertical="center" wrapText="1"/>
    </xf>
    <xf numFmtId="0" fontId="18" fillId="12" borderId="51" xfId="0" applyFont="1" applyFill="1" applyBorder="1" applyAlignment="1">
      <alignment vertical="center" wrapText="1"/>
    </xf>
    <xf numFmtId="0" fontId="18" fillId="12" borderId="0" xfId="0" applyFont="1" applyFill="1" applyBorder="1" applyAlignment="1">
      <alignment vertical="center" wrapText="1"/>
    </xf>
    <xf numFmtId="0" fontId="18" fillId="12" borderId="52" xfId="0" applyFont="1" applyFill="1" applyBorder="1" applyAlignment="1">
      <alignment vertical="center" wrapText="1"/>
    </xf>
    <xf numFmtId="0" fontId="18" fillId="12" borderId="20" xfId="0" applyFont="1" applyFill="1" applyBorder="1" applyAlignment="1">
      <alignment vertical="center" wrapText="1"/>
    </xf>
    <xf numFmtId="0" fontId="18" fillId="12" borderId="53" xfId="0" applyFont="1" applyFill="1" applyBorder="1" applyAlignment="1">
      <alignment vertical="center" wrapText="1"/>
    </xf>
    <xf numFmtId="0" fontId="5" fillId="13" borderId="72" xfId="0" applyFont="1" applyFill="1" applyBorder="1" applyAlignment="1">
      <alignment horizontal="center" vertical="center" wrapText="1"/>
    </xf>
    <xf numFmtId="0" fontId="13" fillId="12" borderId="32" xfId="0" applyFont="1" applyFill="1" applyBorder="1" applyAlignment="1">
      <alignment horizontal="center" vertical="center" wrapText="1"/>
    </xf>
    <xf numFmtId="0" fontId="8" fillId="12" borderId="59" xfId="0" applyFont="1" applyFill="1" applyBorder="1" applyAlignment="1">
      <alignment horizontal="center" vertical="center" wrapText="1"/>
    </xf>
    <xf numFmtId="0" fontId="18" fillId="12" borderId="73" xfId="0" applyFont="1" applyFill="1" applyBorder="1" applyAlignment="1">
      <alignment vertical="center" wrapText="1"/>
    </xf>
    <xf numFmtId="0" fontId="25" fillId="12" borderId="51" xfId="0" applyFont="1" applyFill="1" applyBorder="1" applyAlignment="1">
      <alignment vertical="center"/>
    </xf>
    <xf numFmtId="0" fontId="25" fillId="12" borderId="0" xfId="0" applyFont="1" applyFill="1" applyBorder="1" applyAlignment="1">
      <alignment vertical="center"/>
    </xf>
    <xf numFmtId="0" fontId="25" fillId="12" borderId="52" xfId="0" applyFont="1" applyFill="1" applyBorder="1" applyAlignment="1">
      <alignment vertical="center"/>
    </xf>
    <xf numFmtId="0" fontId="25" fillId="12" borderId="0" xfId="0" applyFont="1" applyFill="1" applyBorder="1" applyAlignment="1">
      <alignment vertical="center" wrapText="1"/>
    </xf>
    <xf numFmtId="0" fontId="25" fillId="12" borderId="51" xfId="0" applyFont="1" applyFill="1" applyBorder="1" applyAlignment="1">
      <alignment vertical="center" wrapText="1"/>
    </xf>
    <xf numFmtId="0" fontId="25" fillId="12" borderId="52" xfId="0" applyFont="1" applyFill="1" applyBorder="1" applyAlignment="1">
      <alignment vertical="center" wrapText="1"/>
    </xf>
    <xf numFmtId="0" fontId="8" fillId="12" borderId="10" xfId="0" applyFont="1" applyFill="1" applyBorder="1" applyAlignment="1">
      <alignment vertical="center" wrapText="1"/>
    </xf>
    <xf numFmtId="0" fontId="8" fillId="12" borderId="56" xfId="0" applyFont="1" applyFill="1" applyBorder="1" applyAlignment="1">
      <alignment vertical="center" wrapText="1"/>
    </xf>
    <xf numFmtId="0" fontId="8" fillId="12" borderId="53" xfId="0" applyFont="1" applyFill="1" applyBorder="1" applyAlignment="1">
      <alignment vertical="center"/>
    </xf>
    <xf numFmtId="0" fontId="8" fillId="12" borderId="65" xfId="0" applyFont="1" applyFill="1" applyBorder="1" applyAlignment="1">
      <alignment vertical="center"/>
    </xf>
    <xf numFmtId="0" fontId="8" fillId="12" borderId="64" xfId="0" applyFont="1" applyFill="1" applyBorder="1" applyAlignment="1">
      <alignment vertical="center"/>
    </xf>
    <xf numFmtId="0" fontId="8" fillId="12" borderId="53" xfId="0" applyFont="1" applyFill="1" applyBorder="1" applyAlignment="1">
      <alignment horizontal="center" vertical="center"/>
    </xf>
    <xf numFmtId="0" fontId="8" fillId="12" borderId="65" xfId="0" applyFont="1" applyFill="1" applyBorder="1" applyAlignment="1">
      <alignment horizontal="center" vertical="center"/>
    </xf>
    <xf numFmtId="0" fontId="5" fillId="12" borderId="64" xfId="0" applyFont="1" applyFill="1" applyBorder="1" applyAlignment="1">
      <alignment horizontal="center" vertical="center"/>
    </xf>
    <xf numFmtId="0" fontId="8" fillId="12" borderId="58" xfId="0" applyFont="1" applyFill="1" applyBorder="1" applyAlignment="1">
      <alignment vertical="center" wrapText="1"/>
    </xf>
    <xf numFmtId="0" fontId="0" fillId="12" borderId="0" xfId="0" applyFill="1"/>
    <xf numFmtId="0" fontId="8" fillId="12" borderId="73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0" fontId="13" fillId="12" borderId="0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7" fillId="10" borderId="26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left" vertical="center" wrapText="1"/>
    </xf>
    <xf numFmtId="0" fontId="28" fillId="6" borderId="29" xfId="2" applyFont="1" applyFill="1" applyBorder="1" applyAlignment="1">
      <alignment horizontal="center" vertical="center" wrapText="1"/>
    </xf>
    <xf numFmtId="0" fontId="27" fillId="7" borderId="31" xfId="2" applyFont="1" applyFill="1" applyBorder="1" applyAlignment="1">
      <alignment horizontal="center" vertical="center" wrapText="1"/>
    </xf>
    <xf numFmtId="0" fontId="28" fillId="13" borderId="29" xfId="2" applyFont="1" applyFill="1" applyBorder="1" applyAlignment="1">
      <alignment horizontal="center" vertical="center" wrapText="1"/>
    </xf>
    <xf numFmtId="0" fontId="28" fillId="9" borderId="29" xfId="2" applyFont="1" applyFill="1" applyBorder="1" applyAlignment="1">
      <alignment horizontal="center" vertical="center" wrapText="1"/>
    </xf>
    <xf numFmtId="0" fontId="27" fillId="12" borderId="51" xfId="0" applyFont="1" applyFill="1" applyBorder="1" applyAlignment="1">
      <alignment vertical="center" wrapText="1"/>
    </xf>
    <xf numFmtId="0" fontId="27" fillId="12" borderId="0" xfId="0" applyFont="1" applyFill="1" applyBorder="1" applyAlignment="1">
      <alignment vertical="center" wrapText="1"/>
    </xf>
    <xf numFmtId="0" fontId="27" fillId="12" borderId="52" xfId="0" applyFont="1" applyFill="1" applyBorder="1" applyAlignment="1">
      <alignment vertical="center" wrapText="1"/>
    </xf>
    <xf numFmtId="0" fontId="29" fillId="12" borderId="51" xfId="0" applyFont="1" applyFill="1" applyBorder="1" applyAlignment="1">
      <alignment horizontal="center"/>
    </xf>
    <xf numFmtId="0" fontId="29" fillId="12" borderId="0" xfId="0" applyFont="1" applyFill="1" applyBorder="1" applyAlignment="1">
      <alignment horizontal="center"/>
    </xf>
    <xf numFmtId="0" fontId="27" fillId="11" borderId="1" xfId="0" applyFont="1" applyFill="1" applyBorder="1" applyAlignment="1">
      <alignment horizontal="center" vertical="center" wrapText="1"/>
    </xf>
    <xf numFmtId="1" fontId="27" fillId="5" borderId="26" xfId="2" applyNumberFormat="1" applyFont="1" applyFill="1" applyBorder="1" applyAlignment="1">
      <alignment horizontal="center" vertical="center" wrapText="1"/>
    </xf>
    <xf numFmtId="0" fontId="27" fillId="11" borderId="7" xfId="0" applyFont="1" applyFill="1" applyBorder="1" applyAlignment="1">
      <alignment horizontal="center" vertical="center" wrapText="1"/>
    </xf>
    <xf numFmtId="0" fontId="28" fillId="13" borderId="61" xfId="0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27" fillId="10" borderId="26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1" fontId="27" fillId="7" borderId="31" xfId="2" applyNumberFormat="1" applyFont="1" applyFill="1" applyBorder="1" applyAlignment="1">
      <alignment horizontal="center" vertical="center" wrapText="1"/>
    </xf>
    <xf numFmtId="0" fontId="27" fillId="12" borderId="0" xfId="0" applyFont="1" applyFill="1" applyBorder="1" applyAlignment="1">
      <alignment vertical="center"/>
    </xf>
    <xf numFmtId="0" fontId="30" fillId="12" borderId="52" xfId="0" applyFont="1" applyFill="1" applyBorder="1" applyAlignment="1">
      <alignment horizontal="center"/>
    </xf>
    <xf numFmtId="0" fontId="27" fillId="10" borderId="14" xfId="0" applyFont="1" applyFill="1" applyBorder="1" applyAlignment="1">
      <alignment horizontal="center" vertical="center"/>
    </xf>
    <xf numFmtId="0" fontId="27" fillId="12" borderId="53" xfId="0" applyFont="1" applyFill="1" applyBorder="1" applyAlignment="1">
      <alignment vertical="center" wrapText="1"/>
    </xf>
    <xf numFmtId="0" fontId="27" fillId="12" borderId="20" xfId="0" applyFont="1" applyFill="1" applyBorder="1" applyAlignment="1">
      <alignment vertical="center" wrapText="1"/>
    </xf>
    <xf numFmtId="0" fontId="27" fillId="12" borderId="54" xfId="0" applyFont="1" applyFill="1" applyBorder="1" applyAlignment="1">
      <alignment vertical="center" wrapText="1"/>
    </xf>
    <xf numFmtId="0" fontId="29" fillId="12" borderId="53" xfId="0" applyFont="1" applyFill="1" applyBorder="1" applyAlignment="1">
      <alignment horizontal="center"/>
    </xf>
    <xf numFmtId="0" fontId="29" fillId="12" borderId="20" xfId="0" applyFont="1" applyFill="1" applyBorder="1" applyAlignment="1">
      <alignment horizontal="center"/>
    </xf>
    <xf numFmtId="0" fontId="30" fillId="12" borderId="54" xfId="0" applyFont="1" applyFill="1" applyBorder="1" applyAlignment="1">
      <alignment horizontal="center"/>
    </xf>
    <xf numFmtId="0" fontId="27" fillId="11" borderId="12" xfId="0" applyFont="1" applyFill="1" applyBorder="1" applyAlignment="1">
      <alignment horizontal="center" vertical="center" wrapText="1"/>
    </xf>
    <xf numFmtId="0" fontId="28" fillId="13" borderId="46" xfId="0" applyFont="1" applyFill="1" applyBorder="1" applyAlignment="1">
      <alignment horizontal="center" vertical="center" wrapText="1"/>
    </xf>
    <xf numFmtId="0" fontId="22" fillId="11" borderId="22" xfId="0" applyFont="1" applyFill="1" applyBorder="1" applyAlignment="1">
      <alignment horizontal="center" vertical="center" wrapText="1"/>
    </xf>
    <xf numFmtId="0" fontId="22" fillId="10" borderId="23" xfId="0" applyFont="1" applyFill="1" applyBorder="1" applyAlignment="1">
      <alignment horizontal="center" vertical="center" wrapText="1"/>
    </xf>
    <xf numFmtId="0" fontId="31" fillId="12" borderId="36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 wrapText="1"/>
    </xf>
    <xf numFmtId="0" fontId="8" fillId="12" borderId="25" xfId="0" applyFont="1" applyFill="1" applyBorder="1" applyAlignment="1">
      <alignment horizontal="center" vertical="center" wrapText="1"/>
    </xf>
    <xf numFmtId="0" fontId="8" fillId="8" borderId="29" xfId="0" applyFont="1" applyFill="1" applyBorder="1" applyAlignment="1">
      <alignment horizontal="left" vertical="center" wrapText="1"/>
    </xf>
    <xf numFmtId="1" fontId="8" fillId="8" borderId="6" xfId="2" applyNumberFormat="1" applyFont="1" applyFill="1" applyBorder="1" applyAlignment="1">
      <alignment horizontal="center" vertical="center" wrapText="1"/>
    </xf>
    <xf numFmtId="1" fontId="8" fillId="8" borderId="31" xfId="2" applyNumberFormat="1" applyFont="1" applyFill="1" applyBorder="1" applyAlignment="1">
      <alignment horizontal="center" vertical="center" wrapText="1"/>
    </xf>
    <xf numFmtId="1" fontId="8" fillId="8" borderId="44" xfId="2" applyNumberFormat="1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5" fillId="18" borderId="31" xfId="2" applyFont="1" applyFill="1" applyBorder="1" applyAlignment="1">
      <alignment horizontal="center" vertical="center" wrapText="1"/>
    </xf>
    <xf numFmtId="0" fontId="8" fillId="19" borderId="29" xfId="2" applyFont="1" applyFill="1" applyBorder="1" applyAlignment="1">
      <alignment horizontal="center" vertical="center" wrapText="1"/>
    </xf>
    <xf numFmtId="1" fontId="8" fillId="19" borderId="29" xfId="2" applyNumberFormat="1" applyFont="1" applyFill="1" applyBorder="1" applyAlignment="1">
      <alignment horizontal="center" vertical="center" wrapText="1"/>
    </xf>
    <xf numFmtId="0" fontId="21" fillId="8" borderId="29" xfId="0" applyFont="1" applyFill="1" applyBorder="1" applyAlignment="1">
      <alignment vertical="center" wrapText="1"/>
    </xf>
    <xf numFmtId="0" fontId="21" fillId="8" borderId="29" xfId="0" applyFont="1" applyFill="1" applyBorder="1" applyAlignment="1">
      <alignment vertical="center"/>
    </xf>
    <xf numFmtId="0" fontId="5" fillId="15" borderId="8" xfId="0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39" xfId="0" applyFont="1" applyFill="1" applyBorder="1" applyAlignment="1">
      <alignment horizontal="center" vertical="center" wrapText="1"/>
    </xf>
    <xf numFmtId="0" fontId="8" fillId="15" borderId="3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8" fillId="10" borderId="27" xfId="0" applyFont="1" applyFill="1" applyBorder="1" applyAlignment="1">
      <alignment horizontal="center" vertical="center" wrapText="1"/>
    </xf>
    <xf numFmtId="0" fontId="8" fillId="10" borderId="28" xfId="0" applyFont="1" applyFill="1" applyBorder="1" applyAlignment="1">
      <alignment horizontal="center" vertical="center" wrapText="1"/>
    </xf>
    <xf numFmtId="0" fontId="8" fillId="10" borderId="46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/>
    </xf>
    <xf numFmtId="0" fontId="8" fillId="11" borderId="34" xfId="0" applyFont="1" applyFill="1" applyBorder="1" applyAlignment="1">
      <alignment horizontal="center" vertical="center" wrapText="1"/>
    </xf>
    <xf numFmtId="1" fontId="5" fillId="8" borderId="6" xfId="2" applyNumberFormat="1" applyFont="1" applyFill="1" applyBorder="1" applyAlignment="1">
      <alignment horizontal="center" vertical="center" wrapText="1"/>
    </xf>
    <xf numFmtId="0" fontId="8" fillId="12" borderId="18" xfId="0" applyFont="1" applyFill="1" applyBorder="1" applyAlignment="1">
      <alignment horizontal="center" vertical="center" wrapText="1"/>
    </xf>
    <xf numFmtId="1" fontId="5" fillId="5" borderId="47" xfId="2" applyNumberFormat="1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1" fontId="5" fillId="5" borderId="26" xfId="2" applyNumberFormat="1" applyFont="1" applyFill="1" applyBorder="1" applyAlignment="1">
      <alignment horizontal="center" vertical="center" wrapText="1"/>
    </xf>
    <xf numFmtId="1" fontId="27" fillId="5" borderId="59" xfId="2" applyNumberFormat="1" applyFont="1" applyFill="1" applyBorder="1" applyAlignment="1">
      <alignment horizontal="center" vertical="center" wrapText="1"/>
    </xf>
    <xf numFmtId="0" fontId="28" fillId="13" borderId="72" xfId="0" applyFont="1" applyFill="1" applyBorder="1" applyAlignment="1">
      <alignment horizontal="center" vertical="center" wrapText="1"/>
    </xf>
    <xf numFmtId="0" fontId="1" fillId="12" borderId="52" xfId="0" applyFont="1" applyFill="1" applyBorder="1" applyAlignment="1">
      <alignment horizontal="center"/>
    </xf>
    <xf numFmtId="0" fontId="2" fillId="12" borderId="43" xfId="0" applyFont="1" applyFill="1" applyBorder="1" applyAlignment="1">
      <alignment horizontal="center"/>
    </xf>
    <xf numFmtId="0" fontId="2" fillId="12" borderId="20" xfId="0" applyFont="1" applyFill="1" applyBorder="1" applyAlignment="1">
      <alignment horizontal="center"/>
    </xf>
    <xf numFmtId="0" fontId="1" fillId="12" borderId="54" xfId="0" applyFont="1" applyFill="1" applyBorder="1" applyAlignment="1">
      <alignment horizontal="center"/>
    </xf>
    <xf numFmtId="0" fontId="27" fillId="12" borderId="59" xfId="0" applyFont="1" applyFill="1" applyBorder="1" applyAlignment="1">
      <alignment horizontal="center" vertical="center" wrapText="1"/>
    </xf>
    <xf numFmtId="0" fontId="2" fillId="12" borderId="65" xfId="0" applyFont="1" applyFill="1" applyBorder="1" applyAlignment="1">
      <alignment horizontal="center"/>
    </xf>
    <xf numFmtId="0" fontId="2" fillId="12" borderId="64" xfId="0" applyFont="1" applyFill="1" applyBorder="1" applyAlignment="1">
      <alignment horizontal="center"/>
    </xf>
    <xf numFmtId="0" fontId="5" fillId="13" borderId="76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2" fillId="12" borderId="52" xfId="0" applyFont="1" applyFill="1" applyBorder="1" applyAlignment="1"/>
    <xf numFmtId="0" fontId="2" fillId="12" borderId="54" xfId="0" applyFont="1" applyFill="1" applyBorder="1" applyAlignment="1"/>
    <xf numFmtId="0" fontId="2" fillId="12" borderId="31" xfId="0" applyFont="1" applyFill="1" applyBorder="1" applyAlignment="1">
      <alignment horizontal="center"/>
    </xf>
    <xf numFmtId="0" fontId="2" fillId="12" borderId="44" xfId="0" applyFont="1" applyFill="1" applyBorder="1" applyAlignment="1">
      <alignment horizontal="center"/>
    </xf>
    <xf numFmtId="0" fontId="5" fillId="18" borderId="29" xfId="2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8" fillId="12" borderId="33" xfId="0" applyFont="1" applyFill="1" applyBorder="1" applyAlignment="1">
      <alignment vertical="center" wrapText="1"/>
    </xf>
    <xf numFmtId="0" fontId="31" fillId="12" borderId="0" xfId="0" applyFont="1" applyFill="1" applyBorder="1" applyAlignment="1">
      <alignment horizontal="center" vertical="center" wrapText="1"/>
    </xf>
    <xf numFmtId="0" fontId="31" fillId="12" borderId="32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vertical="center" wrapText="1"/>
    </xf>
    <xf numFmtId="0" fontId="13" fillId="11" borderId="14" xfId="0" applyFont="1" applyFill="1" applyBorder="1" applyAlignment="1">
      <alignment horizontal="center" vertical="center" wrapText="1"/>
    </xf>
    <xf numFmtId="1" fontId="13" fillId="20" borderId="33" xfId="2" applyNumberFormat="1" applyFont="1" applyFill="1" applyBorder="1" applyAlignment="1">
      <alignment horizontal="center" vertical="center" wrapText="1"/>
    </xf>
    <xf numFmtId="0" fontId="33" fillId="12" borderId="32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0" fillId="21" borderId="6" xfId="0" applyFont="1" applyFill="1" applyBorder="1" applyAlignment="1">
      <alignment horizontal="center" vertical="center" wrapText="1"/>
    </xf>
    <xf numFmtId="0" fontId="32" fillId="21" borderId="14" xfId="2" applyFont="1" applyFill="1" applyBorder="1" applyAlignment="1">
      <alignment horizontal="center" vertical="center" wrapText="1"/>
    </xf>
    <xf numFmtId="0" fontId="10" fillId="21" borderId="14" xfId="2" applyFont="1" applyFill="1" applyBorder="1" applyAlignment="1">
      <alignment horizontal="center" vertical="center" wrapText="1"/>
    </xf>
    <xf numFmtId="1" fontId="10" fillId="21" borderId="38" xfId="2" applyNumberFormat="1" applyFont="1" applyFill="1" applyBorder="1" applyAlignment="1">
      <alignment horizontal="center" vertical="center" wrapText="1"/>
    </xf>
    <xf numFmtId="1" fontId="10" fillId="21" borderId="14" xfId="2" applyNumberFormat="1" applyFont="1" applyFill="1" applyBorder="1" applyAlignment="1">
      <alignment horizontal="center" vertical="center" wrapText="1"/>
    </xf>
    <xf numFmtId="0" fontId="10" fillId="21" borderId="31" xfId="2" applyFont="1" applyFill="1" applyBorder="1" applyAlignment="1">
      <alignment horizontal="center" vertical="center" wrapText="1"/>
    </xf>
    <xf numFmtId="1" fontId="16" fillId="21" borderId="8" xfId="0" applyNumberFormat="1" applyFont="1" applyFill="1" applyBorder="1" applyAlignment="1">
      <alignment horizontal="center" vertical="center"/>
    </xf>
    <xf numFmtId="0" fontId="5" fillId="6" borderId="26" xfId="2" applyFont="1" applyFill="1" applyBorder="1" applyAlignment="1">
      <alignment horizontal="center" vertical="center" wrapText="1"/>
    </xf>
    <xf numFmtId="0" fontId="5" fillId="6" borderId="59" xfId="2" applyFont="1" applyFill="1" applyBorder="1" applyAlignment="1">
      <alignment horizontal="center" vertical="center" wrapText="1"/>
    </xf>
    <xf numFmtId="0" fontId="8" fillId="12" borderId="50" xfId="0" applyFont="1" applyFill="1" applyBorder="1" applyAlignment="1">
      <alignment horizontal="center" vertical="center" wrapText="1"/>
    </xf>
    <xf numFmtId="0" fontId="10" fillId="21" borderId="27" xfId="2" applyFont="1" applyFill="1" applyBorder="1" applyAlignment="1">
      <alignment horizontal="center" vertical="center" wrapText="1"/>
    </xf>
    <xf numFmtId="0" fontId="10" fillId="21" borderId="29" xfId="2" applyFont="1" applyFill="1" applyBorder="1" applyAlignment="1">
      <alignment horizontal="center" vertical="center" wrapText="1"/>
    </xf>
    <xf numFmtId="0" fontId="10" fillId="21" borderId="30" xfId="2" applyFont="1" applyFill="1" applyBorder="1" applyAlignment="1">
      <alignment horizontal="center" vertical="center" wrapText="1"/>
    </xf>
    <xf numFmtId="1" fontId="13" fillId="20" borderId="31" xfId="2" applyNumberFormat="1" applyFont="1" applyFill="1" applyBorder="1" applyAlignment="1">
      <alignment horizontal="center" vertical="center" wrapText="1"/>
    </xf>
    <xf numFmtId="0" fontId="13" fillId="20" borderId="31" xfId="2" applyFont="1" applyFill="1" applyBorder="1" applyAlignment="1">
      <alignment horizontal="center" vertical="center" wrapText="1"/>
    </xf>
    <xf numFmtId="1" fontId="13" fillId="20" borderId="29" xfId="2" applyNumberFormat="1" applyFont="1" applyFill="1" applyBorder="1" applyAlignment="1">
      <alignment horizontal="center" vertical="center" wrapText="1"/>
    </xf>
    <xf numFmtId="0" fontId="13" fillId="20" borderId="27" xfId="2" applyFont="1" applyFill="1" applyBorder="1" applyAlignment="1">
      <alignment horizontal="center" vertical="center" wrapText="1"/>
    </xf>
    <xf numFmtId="0" fontId="13" fillId="20" borderId="29" xfId="2" applyFont="1" applyFill="1" applyBorder="1" applyAlignment="1">
      <alignment horizontal="center" vertical="center" wrapText="1"/>
    </xf>
    <xf numFmtId="0" fontId="13" fillId="20" borderId="30" xfId="2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/>
    </xf>
    <xf numFmtId="0" fontId="14" fillId="8" borderId="15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/>
    </xf>
    <xf numFmtId="0" fontId="8" fillId="12" borderId="53" xfId="0" applyFont="1" applyFill="1" applyBorder="1" applyAlignment="1">
      <alignment horizontal="center" vertical="center" wrapText="1"/>
    </xf>
    <xf numFmtId="0" fontId="8" fillId="18" borderId="29" xfId="0" applyFont="1" applyFill="1" applyBorder="1" applyAlignment="1">
      <alignment horizontal="left" vertical="center" wrapText="1"/>
    </xf>
    <xf numFmtId="0" fontId="8" fillId="0" borderId="0" xfId="0" applyFont="1"/>
    <xf numFmtId="0" fontId="5" fillId="8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vertical="center" wrapText="1"/>
    </xf>
    <xf numFmtId="0" fontId="8" fillId="0" borderId="0" xfId="0" applyFont="1" applyFill="1" applyAlignment="1">
      <alignment wrapText="1"/>
    </xf>
    <xf numFmtId="0" fontId="21" fillId="0" borderId="29" xfId="0" applyFont="1" applyFill="1" applyBorder="1" applyAlignment="1">
      <alignment vertical="center"/>
    </xf>
    <xf numFmtId="0" fontId="19" fillId="0" borderId="0" xfId="0" applyFont="1" applyFill="1" applyAlignment="1">
      <alignment wrapText="1"/>
    </xf>
    <xf numFmtId="0" fontId="5" fillId="22" borderId="27" xfId="2" applyFont="1" applyFill="1" applyBorder="1" applyAlignment="1">
      <alignment horizontal="center" vertical="center" wrapText="1"/>
    </xf>
    <xf numFmtId="0" fontId="5" fillId="22" borderId="29" xfId="2" applyFont="1" applyFill="1" applyBorder="1" applyAlignment="1">
      <alignment horizontal="center" vertical="center" wrapText="1"/>
    </xf>
    <xf numFmtId="0" fontId="5" fillId="22" borderId="30" xfId="2" applyFont="1" applyFill="1" applyBorder="1" applyAlignment="1">
      <alignment horizontal="center" vertical="center" wrapText="1"/>
    </xf>
    <xf numFmtId="1" fontId="5" fillId="5" borderId="31" xfId="2" applyNumberFormat="1" applyFont="1" applyFill="1" applyBorder="1" applyAlignment="1">
      <alignment horizontal="center" vertical="center" wrapText="1"/>
    </xf>
    <xf numFmtId="1" fontId="5" fillId="8" borderId="31" xfId="2" applyNumberFormat="1" applyFont="1" applyFill="1" applyBorder="1" applyAlignment="1">
      <alignment horizontal="center" vertical="center" wrapText="1"/>
    </xf>
    <xf numFmtId="0" fontId="8" fillId="4" borderId="77" xfId="0" applyFont="1" applyFill="1" applyBorder="1" applyAlignment="1">
      <alignment horizontal="center" vertical="center" wrapText="1"/>
    </xf>
    <xf numFmtId="0" fontId="5" fillId="4" borderId="77" xfId="0" applyFont="1" applyFill="1" applyBorder="1" applyAlignment="1">
      <alignment horizontal="center" vertical="center" wrapText="1"/>
    </xf>
    <xf numFmtId="0" fontId="5" fillId="4" borderId="78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8" fillId="4" borderId="79" xfId="0" applyFont="1" applyFill="1" applyBorder="1" applyAlignment="1">
      <alignment horizontal="center" vertical="center" wrapText="1"/>
    </xf>
    <xf numFmtId="0" fontId="8" fillId="4" borderId="8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4" borderId="81" xfId="0" applyFont="1" applyFill="1" applyBorder="1" applyAlignment="1">
      <alignment horizontal="center" vertical="center" wrapText="1"/>
    </xf>
    <xf numFmtId="0" fontId="8" fillId="15" borderId="13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8" fillId="4" borderId="39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2" fillId="23" borderId="5" xfId="0" applyFont="1" applyFill="1" applyBorder="1" applyAlignment="1">
      <alignment horizontal="center"/>
    </xf>
    <xf numFmtId="0" fontId="2" fillId="23" borderId="18" xfId="0" applyFont="1" applyFill="1" applyBorder="1" applyAlignment="1">
      <alignment horizontal="center"/>
    </xf>
    <xf numFmtId="0" fontId="13" fillId="20" borderId="47" xfId="2" applyFont="1" applyFill="1" applyBorder="1" applyAlignment="1">
      <alignment horizontal="center" vertical="center" wrapText="1"/>
    </xf>
    <xf numFmtId="0" fontId="5" fillId="6" borderId="1" xfId="2" applyFont="1" applyFill="1" applyBorder="1" applyAlignment="1">
      <alignment horizontal="center" vertical="center" wrapText="1"/>
    </xf>
    <xf numFmtId="0" fontId="5" fillId="18" borderId="1" xfId="2" applyFont="1" applyFill="1" applyBorder="1" applyAlignment="1">
      <alignment horizontal="center" vertical="center" wrapText="1"/>
    </xf>
    <xf numFmtId="0" fontId="2" fillId="23" borderId="9" xfId="0" applyFont="1" applyFill="1" applyBorder="1" applyAlignment="1">
      <alignment horizontal="center"/>
    </xf>
    <xf numFmtId="0" fontId="2" fillId="23" borderId="15" xfId="0" applyFont="1" applyFill="1" applyBorder="1" applyAlignment="1">
      <alignment horizontal="center"/>
    </xf>
    <xf numFmtId="0" fontId="2" fillId="23" borderId="45" xfId="0" applyFont="1" applyFill="1" applyBorder="1" applyAlignment="1">
      <alignment horizontal="center"/>
    </xf>
    <xf numFmtId="0" fontId="2" fillId="23" borderId="51" xfId="0" applyFont="1" applyFill="1" applyBorder="1" applyAlignment="1">
      <alignment horizontal="center"/>
    </xf>
    <xf numFmtId="0" fontId="2" fillId="23" borderId="0" xfId="0" applyFont="1" applyFill="1" applyBorder="1" applyAlignment="1">
      <alignment horizontal="center"/>
    </xf>
    <xf numFmtId="0" fontId="2" fillId="23" borderId="52" xfId="0" applyFont="1" applyFill="1" applyBorder="1" applyAlignment="1">
      <alignment horizontal="center"/>
    </xf>
    <xf numFmtId="0" fontId="2" fillId="23" borderId="25" xfId="0" applyFont="1" applyFill="1" applyBorder="1" applyAlignment="1">
      <alignment horizontal="center"/>
    </xf>
    <xf numFmtId="0" fontId="2" fillId="23" borderId="32" xfId="0" applyFont="1" applyFill="1" applyBorder="1" applyAlignment="1">
      <alignment horizontal="center"/>
    </xf>
    <xf numFmtId="0" fontId="2" fillId="23" borderId="55" xfId="0" applyFont="1" applyFill="1" applyBorder="1" applyAlignment="1">
      <alignment horizontal="center"/>
    </xf>
    <xf numFmtId="0" fontId="2" fillId="23" borderId="50" xfId="0" applyFont="1" applyFill="1" applyBorder="1" applyAlignment="1">
      <alignment horizontal="center"/>
    </xf>
    <xf numFmtId="0" fontId="2" fillId="23" borderId="36" xfId="0" applyFont="1" applyFill="1" applyBorder="1" applyAlignment="1">
      <alignment horizontal="center"/>
    </xf>
    <xf numFmtId="0" fontId="2" fillId="23" borderId="43" xfId="0" applyFont="1" applyFill="1" applyBorder="1" applyAlignment="1">
      <alignment horizontal="center"/>
    </xf>
    <xf numFmtId="0" fontId="2" fillId="23" borderId="62" xfId="0" applyFont="1" applyFill="1" applyBorder="1" applyAlignment="1">
      <alignment horizontal="center"/>
    </xf>
    <xf numFmtId="0" fontId="2" fillId="23" borderId="11" xfId="0" applyFont="1" applyFill="1" applyBorder="1" applyAlignment="1">
      <alignment horizontal="center"/>
    </xf>
    <xf numFmtId="0" fontId="2" fillId="23" borderId="37" xfId="0" applyFont="1" applyFill="1" applyBorder="1" applyAlignment="1">
      <alignment horizontal="center"/>
    </xf>
    <xf numFmtId="0" fontId="2" fillId="23" borderId="19" xfId="0" applyFont="1" applyFill="1" applyBorder="1" applyAlignment="1">
      <alignment horizontal="center"/>
    </xf>
    <xf numFmtId="0" fontId="2" fillId="23" borderId="38" xfId="0" applyFont="1" applyFill="1" applyBorder="1" applyAlignment="1">
      <alignment horizontal="center"/>
    </xf>
    <xf numFmtId="0" fontId="2" fillId="23" borderId="33" xfId="0" applyFont="1" applyFill="1" applyBorder="1" applyAlignment="1">
      <alignment horizontal="center"/>
    </xf>
    <xf numFmtId="0" fontId="2" fillId="23" borderId="82" xfId="0" applyFont="1" applyFill="1" applyBorder="1" applyAlignment="1">
      <alignment horizontal="center"/>
    </xf>
    <xf numFmtId="0" fontId="2" fillId="23" borderId="74" xfId="0" applyFont="1" applyFill="1" applyBorder="1" applyAlignment="1">
      <alignment horizontal="center"/>
    </xf>
    <xf numFmtId="0" fontId="2" fillId="23" borderId="20" xfId="0" applyFont="1" applyFill="1" applyBorder="1" applyAlignment="1">
      <alignment horizontal="center"/>
    </xf>
    <xf numFmtId="0" fontId="2" fillId="23" borderId="54" xfId="0" applyFont="1" applyFill="1" applyBorder="1" applyAlignment="1">
      <alignment horizontal="center"/>
    </xf>
    <xf numFmtId="0" fontId="2" fillId="23" borderId="53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 vertical="center"/>
    </xf>
    <xf numFmtId="0" fontId="8" fillId="5" borderId="42" xfId="0" applyFont="1" applyFill="1" applyBorder="1" applyAlignment="1">
      <alignment horizontal="center" vertical="center"/>
    </xf>
    <xf numFmtId="1" fontId="5" fillId="13" borderId="22" xfId="0" applyNumberFormat="1" applyFont="1" applyFill="1" applyBorder="1" applyAlignment="1">
      <alignment horizontal="center" vertical="center"/>
    </xf>
    <xf numFmtId="0" fontId="5" fillId="13" borderId="23" xfId="0" applyFont="1" applyFill="1" applyBorder="1" applyAlignment="1">
      <alignment horizontal="center" vertical="center"/>
    </xf>
    <xf numFmtId="1" fontId="5" fillId="9" borderId="22" xfId="0" applyNumberFormat="1" applyFont="1" applyFill="1" applyBorder="1" applyAlignment="1">
      <alignment horizontal="center" vertical="center"/>
    </xf>
    <xf numFmtId="1" fontId="5" fillId="9" borderId="23" xfId="0" applyNumberFormat="1" applyFont="1" applyFill="1" applyBorder="1" applyAlignment="1">
      <alignment horizontal="center" vertical="center"/>
    </xf>
    <xf numFmtId="1" fontId="10" fillId="20" borderId="9" xfId="0" applyNumberFormat="1" applyFont="1" applyFill="1" applyBorder="1" applyAlignment="1">
      <alignment horizontal="center" vertical="center"/>
    </xf>
    <xf numFmtId="1" fontId="10" fillId="20" borderId="53" xfId="0" applyNumberFormat="1" applyFont="1" applyFill="1" applyBorder="1" applyAlignment="1">
      <alignment horizontal="center" vertical="center"/>
    </xf>
    <xf numFmtId="1" fontId="5" fillId="6" borderId="22" xfId="0" applyNumberFormat="1" applyFont="1" applyFill="1" applyBorder="1" applyAlignment="1">
      <alignment horizontal="center" vertical="center"/>
    </xf>
    <xf numFmtId="1" fontId="5" fillId="6" borderId="23" xfId="0" applyNumberFormat="1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/>
    </xf>
    <xf numFmtId="0" fontId="9" fillId="5" borderId="42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9" fillId="5" borderId="45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5" fillId="15" borderId="16" xfId="0" applyFont="1" applyFill="1" applyBorder="1" applyAlignment="1">
      <alignment horizontal="center" vertical="center"/>
    </xf>
    <xf numFmtId="0" fontId="5" fillId="15" borderId="4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" fontId="5" fillId="2" borderId="9" xfId="0" applyNumberFormat="1" applyFont="1" applyFill="1" applyBorder="1" applyAlignment="1">
      <alignment horizontal="center" vertical="center"/>
    </xf>
    <xf numFmtId="1" fontId="5" fillId="2" borderId="53" xfId="0" applyNumberFormat="1" applyFont="1" applyFill="1" applyBorder="1" applyAlignment="1">
      <alignment horizontal="center" vertical="center"/>
    </xf>
    <xf numFmtId="0" fontId="5" fillId="13" borderId="22" xfId="0" applyFont="1" applyFill="1" applyBorder="1" applyAlignment="1">
      <alignment horizontal="center" vertical="center"/>
    </xf>
    <xf numFmtId="0" fontId="5" fillId="5" borderId="74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19" fillId="5" borderId="22" xfId="0" applyFont="1" applyFill="1" applyBorder="1" applyAlignment="1">
      <alignment horizontal="center" vertical="center" wrapText="1"/>
    </xf>
    <xf numFmtId="0" fontId="19" fillId="5" borderId="24" xfId="0" applyFont="1" applyFill="1" applyBorder="1" applyAlignment="1">
      <alignment horizontal="center" vertical="center" wrapText="1"/>
    </xf>
    <xf numFmtId="0" fontId="19" fillId="5" borderId="23" xfId="0" applyFont="1" applyFill="1" applyBorder="1" applyAlignment="1">
      <alignment horizontal="center" vertical="center" wrapText="1"/>
    </xf>
    <xf numFmtId="1" fontId="5" fillId="2" borderId="22" xfId="0" applyNumberFormat="1" applyFont="1" applyFill="1" applyBorder="1" applyAlignment="1">
      <alignment horizontal="center" vertical="center"/>
    </xf>
    <xf numFmtId="1" fontId="5" fillId="2" borderId="23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20" fillId="3" borderId="41" xfId="0" applyFont="1" applyFill="1" applyBorder="1" applyAlignment="1">
      <alignment horizontal="center" vertical="center" wrapText="1"/>
    </xf>
    <xf numFmtId="0" fontId="20" fillId="3" borderId="42" xfId="0" applyFont="1" applyFill="1" applyBorder="1" applyAlignment="1">
      <alignment horizontal="center" vertical="center" wrapText="1"/>
    </xf>
    <xf numFmtId="0" fontId="6" fillId="16" borderId="16" xfId="0" applyFont="1" applyFill="1" applyBorder="1" applyAlignment="1">
      <alignment horizontal="center" vertical="center"/>
    </xf>
    <xf numFmtId="0" fontId="6" fillId="16" borderId="41" xfId="0" applyFont="1" applyFill="1" applyBorder="1" applyAlignment="1">
      <alignment horizontal="center" vertical="center"/>
    </xf>
    <xf numFmtId="0" fontId="6" fillId="16" borderId="42" xfId="0" applyFont="1" applyFill="1" applyBorder="1" applyAlignment="1">
      <alignment horizontal="center" vertical="center"/>
    </xf>
    <xf numFmtId="0" fontId="5" fillId="15" borderId="8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 wrapText="1"/>
    </xf>
    <xf numFmtId="0" fontId="14" fillId="5" borderId="41" xfId="0" applyFont="1" applyFill="1" applyBorder="1" applyAlignment="1">
      <alignment horizontal="center" vertical="center" wrapText="1"/>
    </xf>
    <xf numFmtId="0" fontId="14" fillId="5" borderId="42" xfId="0" applyFont="1" applyFill="1" applyBorder="1" applyAlignment="1">
      <alignment horizontal="center" vertical="center" wrapText="1"/>
    </xf>
    <xf numFmtId="0" fontId="14" fillId="5" borderId="41" xfId="0" applyFont="1" applyFill="1" applyBorder="1" applyAlignment="1">
      <alignment horizontal="center" vertical="center"/>
    </xf>
    <xf numFmtId="0" fontId="14" fillId="5" borderId="42" xfId="0" applyFont="1" applyFill="1" applyBorder="1" applyAlignment="1">
      <alignment horizontal="center" vertical="center"/>
    </xf>
    <xf numFmtId="0" fontId="14" fillId="14" borderId="15" xfId="0" applyFont="1" applyFill="1" applyBorder="1" applyAlignment="1">
      <alignment horizontal="center" vertical="center"/>
    </xf>
    <xf numFmtId="0" fontId="14" fillId="14" borderId="20" xfId="0" applyFont="1" applyFill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42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center" vertical="center" wrapText="1"/>
    </xf>
    <xf numFmtId="0" fontId="8" fillId="12" borderId="45" xfId="0" applyFont="1" applyFill="1" applyBorder="1" applyAlignment="1">
      <alignment horizontal="center" vertical="center" wrapText="1"/>
    </xf>
    <xf numFmtId="0" fontId="8" fillId="12" borderId="51" xfId="0" applyFont="1" applyFill="1" applyBorder="1" applyAlignment="1">
      <alignment horizontal="center" vertical="center" wrapText="1"/>
    </xf>
    <xf numFmtId="0" fontId="8" fillId="12" borderId="0" xfId="0" applyFont="1" applyFill="1" applyBorder="1" applyAlignment="1">
      <alignment horizontal="center" vertical="center" wrapText="1"/>
    </xf>
    <xf numFmtId="0" fontId="8" fillId="12" borderId="52" xfId="0" applyFont="1" applyFill="1" applyBorder="1" applyAlignment="1">
      <alignment horizontal="center" vertical="center" wrapText="1"/>
    </xf>
    <xf numFmtId="0" fontId="8" fillId="12" borderId="53" xfId="0" applyFont="1" applyFill="1" applyBorder="1" applyAlignment="1">
      <alignment horizontal="center" vertical="center" wrapText="1"/>
    </xf>
    <xf numFmtId="0" fontId="8" fillId="12" borderId="20" xfId="0" applyFont="1" applyFill="1" applyBorder="1" applyAlignment="1">
      <alignment horizontal="center" vertical="center" wrapText="1"/>
    </xf>
    <xf numFmtId="0" fontId="8" fillId="12" borderId="54" xfId="0" applyFont="1" applyFill="1" applyBorder="1" applyAlignment="1">
      <alignment horizontal="center" vertical="center" wrapText="1"/>
    </xf>
    <xf numFmtId="0" fontId="14" fillId="5" borderId="47" xfId="0" applyFont="1" applyFill="1" applyBorder="1" applyAlignment="1">
      <alignment horizontal="center" vertical="center"/>
    </xf>
    <xf numFmtId="0" fontId="14" fillId="5" borderId="75" xfId="0" applyFont="1" applyFill="1" applyBorder="1" applyAlignment="1">
      <alignment horizontal="center" vertical="center"/>
    </xf>
    <xf numFmtId="0" fontId="14" fillId="5" borderId="66" xfId="0" applyFont="1" applyFill="1" applyBorder="1" applyAlignment="1">
      <alignment horizontal="center" vertical="center"/>
    </xf>
    <xf numFmtId="1" fontId="5" fillId="15" borderId="8" xfId="0" applyNumberFormat="1" applyFont="1" applyFill="1" applyBorder="1" applyAlignment="1">
      <alignment horizontal="center" vertical="center"/>
    </xf>
    <xf numFmtId="1" fontId="10" fillId="20" borderId="22" xfId="0" applyNumberFormat="1" applyFont="1" applyFill="1" applyBorder="1" applyAlignment="1">
      <alignment horizontal="center" vertical="center"/>
    </xf>
    <xf numFmtId="1" fontId="10" fillId="20" borderId="23" xfId="0" applyNumberFormat="1" applyFont="1" applyFill="1" applyBorder="1" applyAlignment="1">
      <alignment horizontal="center" vertical="center"/>
    </xf>
    <xf numFmtId="1" fontId="14" fillId="6" borderId="22" xfId="0" applyNumberFormat="1" applyFont="1" applyFill="1" applyBorder="1" applyAlignment="1">
      <alignment horizontal="center" vertical="center"/>
    </xf>
    <xf numFmtId="0" fontId="14" fillId="6" borderId="23" xfId="0" applyFont="1" applyFill="1" applyBorder="1" applyAlignment="1">
      <alignment horizontal="center" vertical="center"/>
    </xf>
    <xf numFmtId="1" fontId="14" fillId="17" borderId="16" xfId="0" applyNumberFormat="1" applyFont="1" applyFill="1" applyBorder="1" applyAlignment="1">
      <alignment horizontal="center" vertical="center"/>
    </xf>
    <xf numFmtId="0" fontId="14" fillId="17" borderId="42" xfId="0" applyFont="1" applyFill="1" applyBorder="1" applyAlignment="1">
      <alignment horizontal="center" vertical="center"/>
    </xf>
    <xf numFmtId="0" fontId="8" fillId="12" borderId="19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_Plany ZARZ Zarządzanie zasobami ludzkimi st. PL" xfId="2"/>
  </cellStyles>
  <dxfs count="0"/>
  <tableStyles count="0" defaultTableStyle="TableStyleMedium2" defaultPivotStyle="PivotStyleLight16"/>
  <colors>
    <mruColors>
      <color rgb="FFCCCCFF"/>
      <color rgb="FFF161F1"/>
      <color rgb="FF99FFCC"/>
      <color rgb="FF00FF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76"/>
  <sheetViews>
    <sheetView showRuler="0" topLeftCell="A76" zoomScale="70" zoomScaleNormal="70" zoomScalePageLayoutView="70" workbookViewId="0">
      <selection activeCell="Z82" sqref="Z82"/>
    </sheetView>
  </sheetViews>
  <sheetFormatPr defaultColWidth="9.1328125" defaultRowHeight="13.15"/>
  <cols>
    <col min="1" max="1" width="4.73046875" style="2" customWidth="1"/>
    <col min="2" max="2" width="63.73046875" style="5" customWidth="1"/>
    <col min="3" max="3" width="17.1328125" style="1" customWidth="1"/>
    <col min="4" max="4" width="9.265625" style="1" customWidth="1"/>
    <col min="5" max="6" width="7.59765625" style="1" customWidth="1"/>
    <col min="7" max="7" width="9.86328125" style="1" customWidth="1"/>
    <col min="8" max="9" width="5.59765625" style="1" customWidth="1"/>
    <col min="10" max="10" width="7.1328125" style="6" customWidth="1"/>
    <col min="11" max="12" width="5.59765625" style="1" customWidth="1"/>
    <col min="13" max="13" width="7.59765625" style="6" customWidth="1"/>
    <col min="14" max="15" width="5.59765625" style="1" customWidth="1"/>
    <col min="16" max="16" width="7.73046875" style="7" customWidth="1"/>
    <col min="17" max="18" width="5.59765625" style="1" customWidth="1"/>
    <col min="19" max="19" width="7.86328125" style="7" customWidth="1"/>
    <col min="20" max="20" width="6.3984375" style="1" customWidth="1"/>
    <col min="21" max="21" width="6.265625" style="1" customWidth="1"/>
    <col min="22" max="22" width="7.73046875" style="1" customWidth="1"/>
    <col min="23" max="23" width="6.59765625" style="1" customWidth="1"/>
    <col min="24" max="24" width="6.3984375" style="1" customWidth="1"/>
    <col min="25" max="25" width="7.73046875" style="1" customWidth="1"/>
    <col min="26" max="16384" width="9.1328125" style="1"/>
  </cols>
  <sheetData>
    <row r="1" spans="1:38" ht="20.65">
      <c r="A1" s="467" t="s">
        <v>96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60"/>
    </row>
    <row r="2" spans="1:38" ht="69" customHeight="1" thickBot="1">
      <c r="A2" s="469"/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2"/>
    </row>
    <row r="3" spans="1:38" s="2" customFormat="1" ht="16.149999999999999" customHeight="1" thickBot="1">
      <c r="A3" s="474" t="s">
        <v>0</v>
      </c>
      <c r="B3" s="490" t="s">
        <v>3</v>
      </c>
      <c r="C3" s="474" t="s">
        <v>12</v>
      </c>
      <c r="D3" s="474" t="s">
        <v>13</v>
      </c>
      <c r="E3" s="474" t="s">
        <v>1</v>
      </c>
      <c r="F3" s="493" t="s">
        <v>84</v>
      </c>
      <c r="G3" s="474" t="s">
        <v>85</v>
      </c>
      <c r="H3" s="471" t="s">
        <v>4</v>
      </c>
      <c r="I3" s="472"/>
      <c r="J3" s="473"/>
      <c r="K3" s="471" t="s">
        <v>5</v>
      </c>
      <c r="L3" s="472"/>
      <c r="M3" s="473"/>
      <c r="N3" s="471" t="s">
        <v>6</v>
      </c>
      <c r="O3" s="472"/>
      <c r="P3" s="473"/>
      <c r="Q3" s="471" t="s">
        <v>7</v>
      </c>
      <c r="R3" s="472"/>
      <c r="S3" s="473"/>
      <c r="T3" s="471" t="s">
        <v>20</v>
      </c>
      <c r="U3" s="472"/>
      <c r="V3" s="473"/>
      <c r="W3" s="471" t="s">
        <v>21</v>
      </c>
      <c r="X3" s="472"/>
      <c r="Y3" s="473"/>
    </row>
    <row r="4" spans="1:38" ht="39" customHeight="1" thickBot="1">
      <c r="A4" s="475"/>
      <c r="B4" s="491"/>
      <c r="C4" s="475"/>
      <c r="D4" s="475"/>
      <c r="E4" s="475"/>
      <c r="F4" s="494"/>
      <c r="G4" s="475"/>
      <c r="H4" s="120" t="s">
        <v>9</v>
      </c>
      <c r="I4" s="120" t="s">
        <v>10</v>
      </c>
      <c r="J4" s="477" t="s">
        <v>1</v>
      </c>
      <c r="K4" s="120" t="s">
        <v>9</v>
      </c>
      <c r="L4" s="120" t="s">
        <v>10</v>
      </c>
      <c r="M4" s="477" t="s">
        <v>1</v>
      </c>
      <c r="N4" s="120" t="s">
        <v>9</v>
      </c>
      <c r="O4" s="120" t="s">
        <v>10</v>
      </c>
      <c r="P4" s="477" t="s">
        <v>1</v>
      </c>
      <c r="Q4" s="120" t="s">
        <v>9</v>
      </c>
      <c r="R4" s="120" t="s">
        <v>10</v>
      </c>
      <c r="S4" s="477" t="s">
        <v>1</v>
      </c>
      <c r="T4" s="120" t="s">
        <v>9</v>
      </c>
      <c r="U4" s="120" t="s">
        <v>10</v>
      </c>
      <c r="V4" s="477" t="s">
        <v>1</v>
      </c>
      <c r="W4" s="120" t="s">
        <v>9</v>
      </c>
      <c r="X4" s="120" t="s">
        <v>10</v>
      </c>
      <c r="Y4" s="477" t="s">
        <v>1</v>
      </c>
    </row>
    <row r="5" spans="1:38" ht="78" customHeight="1" thickBot="1">
      <c r="A5" s="476"/>
      <c r="B5" s="492"/>
      <c r="C5" s="476"/>
      <c r="D5" s="476"/>
      <c r="E5" s="476"/>
      <c r="F5" s="495"/>
      <c r="G5" s="476"/>
      <c r="H5" s="58" t="s">
        <v>46</v>
      </c>
      <c r="I5" s="58" t="s">
        <v>46</v>
      </c>
      <c r="J5" s="478"/>
      <c r="K5" s="58" t="s">
        <v>46</v>
      </c>
      <c r="L5" s="58" t="s">
        <v>46</v>
      </c>
      <c r="M5" s="478"/>
      <c r="N5" s="58" t="s">
        <v>46</v>
      </c>
      <c r="O5" s="58" t="s">
        <v>46</v>
      </c>
      <c r="P5" s="478"/>
      <c r="Q5" s="58" t="s">
        <v>46</v>
      </c>
      <c r="R5" s="58" t="s">
        <v>46</v>
      </c>
      <c r="S5" s="478"/>
      <c r="T5" s="58" t="s">
        <v>46</v>
      </c>
      <c r="U5" s="58" t="s">
        <v>46</v>
      </c>
      <c r="V5" s="478"/>
      <c r="W5" s="58" t="s">
        <v>46</v>
      </c>
      <c r="X5" s="58" t="s">
        <v>46</v>
      </c>
      <c r="Y5" s="478"/>
      <c r="Z5" s="135"/>
      <c r="AA5" s="135"/>
      <c r="AB5" s="135"/>
    </row>
    <row r="6" spans="1:38" s="3" customFormat="1" ht="13.5" thickBot="1">
      <c r="A6" s="8" t="s">
        <v>2</v>
      </c>
      <c r="B6" s="9" t="s">
        <v>14</v>
      </c>
      <c r="C6" s="10">
        <f>SUM(C7:C12)</f>
        <v>270</v>
      </c>
      <c r="D6" s="11">
        <f>SUM(D7:D12)</f>
        <v>130</v>
      </c>
      <c r="E6" s="10">
        <f>SUM(E7:E12)</f>
        <v>15</v>
      </c>
      <c r="F6" s="10">
        <f>SUM(F7:F12)</f>
        <v>9</v>
      </c>
      <c r="G6" s="12"/>
      <c r="H6" s="13">
        <f t="shared" ref="H6:Y6" si="0">SUM(H7:H12)</f>
        <v>45</v>
      </c>
      <c r="I6" s="13">
        <f t="shared" si="0"/>
        <v>120</v>
      </c>
      <c r="J6" s="12">
        <f t="shared" si="0"/>
        <v>10</v>
      </c>
      <c r="K6" s="13">
        <f t="shared" si="0"/>
        <v>0</v>
      </c>
      <c r="L6" s="13">
        <f t="shared" si="0"/>
        <v>30</v>
      </c>
      <c r="M6" s="12">
        <f t="shared" si="0"/>
        <v>1</v>
      </c>
      <c r="N6" s="13">
        <f t="shared" si="0"/>
        <v>0</v>
      </c>
      <c r="O6" s="13">
        <f t="shared" si="0"/>
        <v>30</v>
      </c>
      <c r="P6" s="12">
        <f t="shared" si="0"/>
        <v>1</v>
      </c>
      <c r="Q6" s="13">
        <f t="shared" si="0"/>
        <v>0</v>
      </c>
      <c r="R6" s="13">
        <f t="shared" si="0"/>
        <v>45</v>
      </c>
      <c r="S6" s="14">
        <f t="shared" si="0"/>
        <v>3</v>
      </c>
      <c r="T6" s="13">
        <f t="shared" si="0"/>
        <v>0</v>
      </c>
      <c r="U6" s="13">
        <f t="shared" si="0"/>
        <v>0</v>
      </c>
      <c r="V6" s="12">
        <f t="shared" si="0"/>
        <v>0</v>
      </c>
      <c r="W6" s="13">
        <f t="shared" si="0"/>
        <v>0</v>
      </c>
      <c r="X6" s="13">
        <f t="shared" si="0"/>
        <v>0</v>
      </c>
      <c r="Y6" s="14">
        <f t="shared" si="0"/>
        <v>0</v>
      </c>
      <c r="Z6" s="135"/>
      <c r="AA6" s="135"/>
      <c r="AB6" s="135"/>
    </row>
    <row r="7" spans="1:38">
      <c r="A7" s="331">
        <v>1</v>
      </c>
      <c r="B7" s="73" t="s">
        <v>62</v>
      </c>
      <c r="C7" s="72">
        <v>45</v>
      </c>
      <c r="D7" s="74">
        <v>30</v>
      </c>
      <c r="E7" s="198">
        <v>3</v>
      </c>
      <c r="F7" s="123">
        <v>1</v>
      </c>
      <c r="G7" s="116" t="s">
        <v>18</v>
      </c>
      <c r="H7" s="15">
        <v>30</v>
      </c>
      <c r="I7" s="334">
        <v>15</v>
      </c>
      <c r="J7" s="200">
        <v>3</v>
      </c>
      <c r="K7" s="176"/>
      <c r="L7" s="177"/>
      <c r="M7" s="178"/>
      <c r="N7" s="176"/>
      <c r="O7" s="177"/>
      <c r="P7" s="178"/>
      <c r="Q7" s="176"/>
      <c r="R7" s="177"/>
      <c r="S7" s="178"/>
      <c r="T7" s="176"/>
      <c r="U7" s="177"/>
      <c r="V7" s="178"/>
      <c r="W7" s="176"/>
      <c r="X7" s="177"/>
      <c r="Y7" s="178"/>
      <c r="Z7" s="135"/>
      <c r="AA7" s="135"/>
      <c r="AB7" s="135"/>
    </row>
    <row r="8" spans="1:38">
      <c r="A8" s="332">
        <v>2</v>
      </c>
      <c r="B8" s="73" t="s">
        <v>63</v>
      </c>
      <c r="C8" s="72">
        <v>30</v>
      </c>
      <c r="D8" s="74">
        <v>20</v>
      </c>
      <c r="E8" s="198">
        <v>2</v>
      </c>
      <c r="F8" s="124">
        <v>1</v>
      </c>
      <c r="G8" s="114" t="s">
        <v>18</v>
      </c>
      <c r="H8" s="15">
        <v>15</v>
      </c>
      <c r="I8" s="335">
        <v>15</v>
      </c>
      <c r="J8" s="200">
        <v>2</v>
      </c>
      <c r="K8" s="157"/>
      <c r="L8" s="158"/>
      <c r="M8" s="159"/>
      <c r="N8" s="157"/>
      <c r="O8" s="158"/>
      <c r="P8" s="159"/>
      <c r="Q8" s="157"/>
      <c r="R8" s="158"/>
      <c r="S8" s="159"/>
      <c r="T8" s="157"/>
      <c r="U8" s="158"/>
      <c r="V8" s="159"/>
      <c r="W8" s="157"/>
      <c r="X8" s="158"/>
      <c r="Y8" s="159"/>
    </row>
    <row r="9" spans="1:38">
      <c r="A9" s="332">
        <v>3</v>
      </c>
      <c r="B9" s="73" t="s">
        <v>61</v>
      </c>
      <c r="C9" s="72">
        <v>30</v>
      </c>
      <c r="D9" s="74">
        <v>20</v>
      </c>
      <c r="E9" s="198">
        <v>2</v>
      </c>
      <c r="F9" s="124">
        <v>1</v>
      </c>
      <c r="G9" s="114" t="s">
        <v>18</v>
      </c>
      <c r="H9" s="263"/>
      <c r="I9" s="155">
        <v>30</v>
      </c>
      <c r="J9" s="200">
        <v>2</v>
      </c>
      <c r="K9" s="157"/>
      <c r="L9" s="158"/>
      <c r="M9" s="159"/>
      <c r="N9" s="157"/>
      <c r="O9" s="158"/>
      <c r="P9" s="159"/>
      <c r="Q9" s="157"/>
      <c r="R9" s="158"/>
      <c r="S9" s="159"/>
      <c r="T9" s="157"/>
      <c r="U9" s="158"/>
      <c r="V9" s="159"/>
      <c r="W9" s="157"/>
      <c r="X9" s="158"/>
      <c r="Y9" s="159"/>
    </row>
    <row r="10" spans="1:38">
      <c r="A10" s="332">
        <v>4</v>
      </c>
      <c r="B10" s="76" t="s">
        <v>24</v>
      </c>
      <c r="C10" s="72">
        <v>30</v>
      </c>
      <c r="D10" s="74">
        <v>20</v>
      </c>
      <c r="E10" s="198">
        <v>2</v>
      </c>
      <c r="F10" s="124">
        <v>2</v>
      </c>
      <c r="G10" s="114" t="s">
        <v>18</v>
      </c>
      <c r="H10" s="264"/>
      <c r="I10" s="155">
        <v>30</v>
      </c>
      <c r="J10" s="200">
        <v>2</v>
      </c>
      <c r="K10" s="157"/>
      <c r="L10" s="174"/>
      <c r="M10" s="175"/>
      <c r="N10" s="157"/>
      <c r="O10" s="174"/>
      <c r="P10" s="175"/>
      <c r="Q10" s="157"/>
      <c r="R10" s="174"/>
      <c r="S10" s="159"/>
      <c r="T10" s="157"/>
      <c r="U10" s="158"/>
      <c r="V10" s="159"/>
      <c r="W10" s="157"/>
      <c r="X10" s="158"/>
      <c r="Y10" s="159"/>
    </row>
    <row r="11" spans="1:38">
      <c r="A11" s="332">
        <v>5</v>
      </c>
      <c r="B11" s="78" t="s">
        <v>22</v>
      </c>
      <c r="C11" s="72">
        <v>120</v>
      </c>
      <c r="D11" s="79">
        <v>30</v>
      </c>
      <c r="E11" s="198">
        <v>5</v>
      </c>
      <c r="F11" s="125">
        <v>4</v>
      </c>
      <c r="G11" s="122" t="s">
        <v>82</v>
      </c>
      <c r="H11" s="264"/>
      <c r="I11" s="155">
        <v>30</v>
      </c>
      <c r="J11" s="200">
        <v>1</v>
      </c>
      <c r="K11" s="264"/>
      <c r="L11" s="336">
        <v>30</v>
      </c>
      <c r="M11" s="201">
        <v>1</v>
      </c>
      <c r="N11" s="195"/>
      <c r="O11" s="336">
        <v>30</v>
      </c>
      <c r="P11" s="201">
        <v>1</v>
      </c>
      <c r="Q11" s="264"/>
      <c r="R11" s="336">
        <v>30</v>
      </c>
      <c r="S11" s="200">
        <v>2</v>
      </c>
      <c r="T11" s="157"/>
      <c r="U11" s="158"/>
      <c r="V11" s="159"/>
      <c r="W11" s="157"/>
      <c r="X11" s="158"/>
      <c r="Y11" s="159"/>
    </row>
    <row r="12" spans="1:38" ht="13.5" thickBot="1">
      <c r="A12" s="77">
        <v>6</v>
      </c>
      <c r="B12" s="80" t="s">
        <v>60</v>
      </c>
      <c r="C12" s="71">
        <v>15</v>
      </c>
      <c r="D12" s="74">
        <v>10</v>
      </c>
      <c r="E12" s="199">
        <v>1</v>
      </c>
      <c r="F12" s="126">
        <v>0</v>
      </c>
      <c r="G12" s="115" t="s">
        <v>18</v>
      </c>
      <c r="H12" s="265"/>
      <c r="I12" s="266"/>
      <c r="J12" s="267"/>
      <c r="K12" s="265"/>
      <c r="L12" s="266"/>
      <c r="M12" s="267"/>
      <c r="N12" s="268"/>
      <c r="O12" s="269"/>
      <c r="P12" s="270"/>
      <c r="Q12" s="271"/>
      <c r="R12" s="16">
        <v>15</v>
      </c>
      <c r="S12" s="202">
        <v>1</v>
      </c>
      <c r="T12" s="160"/>
      <c r="U12" s="161"/>
      <c r="V12" s="162"/>
      <c r="W12" s="160"/>
      <c r="X12" s="161"/>
      <c r="Y12" s="162"/>
    </row>
    <row r="13" spans="1:38" ht="13.5" thickBot="1">
      <c r="A13" s="8" t="s">
        <v>16</v>
      </c>
      <c r="B13" s="9" t="s">
        <v>8</v>
      </c>
      <c r="C13" s="21">
        <f>SUM(C14:C42)</f>
        <v>1155</v>
      </c>
      <c r="D13" s="21">
        <f>SUM(D14:D42)</f>
        <v>945</v>
      </c>
      <c r="E13" s="21">
        <f>SUM(E14:E42)</f>
        <v>84</v>
      </c>
      <c r="F13" s="21">
        <f>SUM(F14:F42)</f>
        <v>30</v>
      </c>
      <c r="G13" s="24"/>
      <c r="H13" s="24">
        <f t="shared" ref="H13:W13" si="1">SUM(H14:H42)</f>
        <v>120</v>
      </c>
      <c r="I13" s="24">
        <f t="shared" si="1"/>
        <v>120</v>
      </c>
      <c r="J13" s="23">
        <f t="shared" si="1"/>
        <v>20</v>
      </c>
      <c r="K13" s="24">
        <f t="shared" si="1"/>
        <v>150</v>
      </c>
      <c r="L13" s="24">
        <f t="shared" si="1"/>
        <v>255</v>
      </c>
      <c r="M13" s="23">
        <f t="shared" si="1"/>
        <v>29</v>
      </c>
      <c r="N13" s="24">
        <f t="shared" si="1"/>
        <v>120</v>
      </c>
      <c r="O13" s="24">
        <f t="shared" si="1"/>
        <v>150</v>
      </c>
      <c r="P13" s="23">
        <f t="shared" si="1"/>
        <v>19</v>
      </c>
      <c r="Q13" s="24">
        <f t="shared" si="1"/>
        <v>45</v>
      </c>
      <c r="R13" s="24">
        <f t="shared" si="1"/>
        <v>45</v>
      </c>
      <c r="S13" s="25">
        <f t="shared" si="1"/>
        <v>6</v>
      </c>
      <c r="T13" s="24">
        <f t="shared" si="1"/>
        <v>60</v>
      </c>
      <c r="U13" s="24">
        <f t="shared" si="1"/>
        <v>60</v>
      </c>
      <c r="V13" s="23">
        <f t="shared" si="1"/>
        <v>8</v>
      </c>
      <c r="W13" s="24">
        <f t="shared" si="1"/>
        <v>0</v>
      </c>
      <c r="X13" s="24">
        <f>SUM(X14:X42)</f>
        <v>30</v>
      </c>
      <c r="Y13" s="25">
        <f>SUM(Y14:Y42)</f>
        <v>2</v>
      </c>
    </row>
    <row r="14" spans="1:38">
      <c r="A14" s="66">
        <v>7</v>
      </c>
      <c r="B14" s="99" t="s">
        <v>39</v>
      </c>
      <c r="C14" s="69">
        <v>45</v>
      </c>
      <c r="D14" s="74">
        <v>55</v>
      </c>
      <c r="E14" s="203">
        <v>4</v>
      </c>
      <c r="F14" s="128">
        <v>0</v>
      </c>
      <c r="G14" s="339" t="s">
        <v>32</v>
      </c>
      <c r="H14" s="146">
        <v>30</v>
      </c>
      <c r="I14" s="147">
        <v>15</v>
      </c>
      <c r="J14" s="208">
        <v>4</v>
      </c>
      <c r="K14" s="177"/>
      <c r="L14" s="177"/>
      <c r="M14" s="177"/>
      <c r="N14" s="189"/>
      <c r="O14" s="190"/>
      <c r="P14" s="191"/>
      <c r="Q14" s="177"/>
      <c r="R14" s="177"/>
      <c r="S14" s="177"/>
      <c r="T14" s="176"/>
      <c r="U14" s="177"/>
      <c r="V14" s="178"/>
      <c r="W14" s="177"/>
      <c r="X14" s="177"/>
      <c r="Y14" s="178"/>
    </row>
    <row r="15" spans="1:38">
      <c r="A15" s="139">
        <v>8</v>
      </c>
      <c r="B15" s="99" t="s">
        <v>34</v>
      </c>
      <c r="C15" s="70">
        <v>30</v>
      </c>
      <c r="D15" s="129">
        <v>45</v>
      </c>
      <c r="E15" s="204">
        <v>3</v>
      </c>
      <c r="F15" s="128">
        <v>0</v>
      </c>
      <c r="G15" s="340" t="s">
        <v>32</v>
      </c>
      <c r="H15" s="18">
        <v>15</v>
      </c>
      <c r="I15" s="19">
        <v>15</v>
      </c>
      <c r="J15" s="200">
        <v>3</v>
      </c>
      <c r="K15" s="158"/>
      <c r="L15" s="158"/>
      <c r="M15" s="158"/>
      <c r="N15" s="192"/>
      <c r="O15" s="193"/>
      <c r="P15" s="194"/>
      <c r="Q15" s="158"/>
      <c r="R15" s="158"/>
      <c r="S15" s="158"/>
      <c r="T15" s="157"/>
      <c r="U15" s="158"/>
      <c r="V15" s="159"/>
      <c r="W15" s="158"/>
      <c r="X15" s="158"/>
      <c r="Y15" s="159"/>
    </row>
    <row r="16" spans="1:38" ht="26.25">
      <c r="A16" s="139">
        <v>9</v>
      </c>
      <c r="B16" s="99" t="s">
        <v>64</v>
      </c>
      <c r="C16" s="70">
        <v>30</v>
      </c>
      <c r="D16" s="129">
        <v>45</v>
      </c>
      <c r="E16" s="204">
        <v>3</v>
      </c>
      <c r="F16" s="128">
        <v>0</v>
      </c>
      <c r="G16" s="340" t="s">
        <v>32</v>
      </c>
      <c r="H16" s="15">
        <v>15</v>
      </c>
      <c r="I16" s="16">
        <v>15</v>
      </c>
      <c r="J16" s="200">
        <v>3</v>
      </c>
      <c r="K16" s="158"/>
      <c r="L16" s="158"/>
      <c r="M16" s="158"/>
      <c r="N16" s="192"/>
      <c r="O16" s="193"/>
      <c r="P16" s="194"/>
      <c r="Q16" s="158"/>
      <c r="R16" s="158"/>
      <c r="S16" s="158"/>
      <c r="T16" s="157"/>
      <c r="U16" s="158"/>
      <c r="V16" s="159"/>
      <c r="W16" s="158"/>
      <c r="X16" s="158"/>
      <c r="Y16" s="159"/>
    </row>
    <row r="17" spans="1:25">
      <c r="A17" s="148">
        <v>10</v>
      </c>
      <c r="B17" s="99" t="s">
        <v>36</v>
      </c>
      <c r="C17" s="70">
        <v>30</v>
      </c>
      <c r="D17" s="129">
        <v>45</v>
      </c>
      <c r="E17" s="204">
        <v>3</v>
      </c>
      <c r="F17" s="128">
        <v>0</v>
      </c>
      <c r="G17" s="341" t="s">
        <v>32</v>
      </c>
      <c r="H17" s="30">
        <v>15</v>
      </c>
      <c r="I17" s="20">
        <v>15</v>
      </c>
      <c r="J17" s="253">
        <v>3</v>
      </c>
      <c r="K17" s="158"/>
      <c r="L17" s="158"/>
      <c r="M17" s="158"/>
      <c r="N17" s="192"/>
      <c r="O17" s="193"/>
      <c r="P17" s="194"/>
      <c r="Q17" s="158"/>
      <c r="R17" s="158"/>
      <c r="S17" s="158"/>
      <c r="T17" s="157"/>
      <c r="U17" s="158"/>
      <c r="V17" s="159"/>
      <c r="W17" s="158"/>
      <c r="X17" s="158"/>
      <c r="Y17" s="159"/>
    </row>
    <row r="18" spans="1:25">
      <c r="A18" s="150">
        <v>11</v>
      </c>
      <c r="B18" s="99" t="s">
        <v>31</v>
      </c>
      <c r="C18" s="70">
        <v>45</v>
      </c>
      <c r="D18" s="129">
        <v>30</v>
      </c>
      <c r="E18" s="204">
        <v>3</v>
      </c>
      <c r="F18" s="128">
        <v>2</v>
      </c>
      <c r="G18" s="143" t="s">
        <v>18</v>
      </c>
      <c r="H18" s="15">
        <v>15</v>
      </c>
      <c r="I18" s="155">
        <v>30</v>
      </c>
      <c r="J18" s="200">
        <v>3</v>
      </c>
      <c r="K18" s="158"/>
      <c r="L18" s="158"/>
      <c r="M18" s="158"/>
      <c r="N18" s="192"/>
      <c r="O18" s="193"/>
      <c r="P18" s="194"/>
      <c r="Q18" s="158"/>
      <c r="R18" s="158"/>
      <c r="S18" s="158"/>
      <c r="T18" s="157"/>
      <c r="U18" s="158"/>
      <c r="V18" s="159"/>
      <c r="W18" s="158"/>
      <c r="X18" s="158"/>
      <c r="Y18" s="159"/>
    </row>
    <row r="19" spans="1:25">
      <c r="A19" s="148">
        <v>12</v>
      </c>
      <c r="B19" s="99" t="s">
        <v>35</v>
      </c>
      <c r="C19" s="70">
        <v>30</v>
      </c>
      <c r="D19" s="129">
        <v>20</v>
      </c>
      <c r="E19" s="204">
        <v>2</v>
      </c>
      <c r="F19" s="128">
        <v>0</v>
      </c>
      <c r="G19" s="143" t="s">
        <v>18</v>
      </c>
      <c r="H19" s="15">
        <v>15</v>
      </c>
      <c r="I19" s="16">
        <v>15</v>
      </c>
      <c r="J19" s="200">
        <v>2</v>
      </c>
      <c r="K19" s="158"/>
      <c r="L19" s="158"/>
      <c r="M19" s="158"/>
      <c r="N19" s="192"/>
      <c r="O19" s="193"/>
      <c r="P19" s="194"/>
      <c r="Q19" s="158"/>
      <c r="R19" s="158"/>
      <c r="S19" s="158"/>
      <c r="T19" s="157"/>
      <c r="U19" s="158"/>
      <c r="V19" s="159"/>
      <c r="W19" s="158"/>
      <c r="X19" s="158"/>
      <c r="Y19" s="159"/>
    </row>
    <row r="20" spans="1:25" ht="26.25">
      <c r="A20" s="152">
        <v>13</v>
      </c>
      <c r="B20" s="99" t="s">
        <v>67</v>
      </c>
      <c r="C20" s="70">
        <v>30</v>
      </c>
      <c r="D20" s="129">
        <v>20</v>
      </c>
      <c r="E20" s="204">
        <v>2</v>
      </c>
      <c r="F20" s="128">
        <v>1</v>
      </c>
      <c r="G20" s="143" t="s">
        <v>18</v>
      </c>
      <c r="H20" s="15">
        <v>15</v>
      </c>
      <c r="I20" s="155">
        <v>15</v>
      </c>
      <c r="J20" s="200">
        <v>2</v>
      </c>
      <c r="K20" s="158"/>
      <c r="L20" s="158"/>
      <c r="M20" s="158"/>
      <c r="N20" s="192"/>
      <c r="O20" s="193"/>
      <c r="P20" s="194"/>
      <c r="Q20" s="158"/>
      <c r="R20" s="158"/>
      <c r="S20" s="158"/>
      <c r="T20" s="157"/>
      <c r="U20" s="158"/>
      <c r="V20" s="159"/>
      <c r="W20" s="158"/>
      <c r="X20" s="158"/>
      <c r="Y20" s="159"/>
    </row>
    <row r="21" spans="1:25">
      <c r="A21" s="150">
        <v>14</v>
      </c>
      <c r="B21" s="99" t="s">
        <v>86</v>
      </c>
      <c r="C21" s="70">
        <v>45</v>
      </c>
      <c r="D21" s="129">
        <v>55</v>
      </c>
      <c r="E21" s="204">
        <v>4</v>
      </c>
      <c r="F21" s="128">
        <v>2</v>
      </c>
      <c r="G21" s="341" t="s">
        <v>32</v>
      </c>
      <c r="H21" s="163"/>
      <c r="I21" s="164"/>
      <c r="J21" s="345"/>
      <c r="K21" s="17">
        <v>15</v>
      </c>
      <c r="L21" s="155">
        <v>30</v>
      </c>
      <c r="M21" s="202">
        <v>4</v>
      </c>
      <c r="N21" s="192"/>
      <c r="O21" s="193"/>
      <c r="P21" s="194"/>
      <c r="Q21" s="158"/>
      <c r="R21" s="158"/>
      <c r="S21" s="158"/>
      <c r="T21" s="157"/>
      <c r="U21" s="158"/>
      <c r="V21" s="159"/>
      <c r="W21" s="158"/>
      <c r="X21" s="158"/>
      <c r="Y21" s="159"/>
    </row>
    <row r="22" spans="1:25">
      <c r="A22" s="149">
        <v>15</v>
      </c>
      <c r="B22" s="100" t="s">
        <v>27</v>
      </c>
      <c r="C22" s="70">
        <v>45</v>
      </c>
      <c r="D22" s="74">
        <v>55</v>
      </c>
      <c r="E22" s="204">
        <v>4</v>
      </c>
      <c r="F22" s="128">
        <v>0</v>
      </c>
      <c r="G22" s="341" t="s">
        <v>32</v>
      </c>
      <c r="H22" s="157"/>
      <c r="I22" s="158"/>
      <c r="J22" s="159"/>
      <c r="K22" s="17">
        <v>30</v>
      </c>
      <c r="L22" s="16">
        <v>15</v>
      </c>
      <c r="M22" s="202">
        <v>4</v>
      </c>
      <c r="N22" s="192"/>
      <c r="O22" s="193"/>
      <c r="P22" s="194"/>
      <c r="Q22" s="158"/>
      <c r="R22" s="158"/>
      <c r="S22" s="158"/>
      <c r="T22" s="157"/>
      <c r="U22" s="158"/>
      <c r="V22" s="159"/>
      <c r="W22" s="158"/>
      <c r="X22" s="158"/>
      <c r="Y22" s="159"/>
    </row>
    <row r="23" spans="1:25">
      <c r="A23" s="150">
        <v>16</v>
      </c>
      <c r="B23" s="99" t="s">
        <v>28</v>
      </c>
      <c r="C23" s="70">
        <v>45</v>
      </c>
      <c r="D23" s="129">
        <v>30</v>
      </c>
      <c r="E23" s="204">
        <v>3</v>
      </c>
      <c r="F23" s="128">
        <v>2</v>
      </c>
      <c r="G23" s="143" t="s">
        <v>18</v>
      </c>
      <c r="H23" s="157"/>
      <c r="I23" s="158"/>
      <c r="J23" s="159"/>
      <c r="K23" s="31">
        <v>15</v>
      </c>
      <c r="L23" s="156">
        <v>30</v>
      </c>
      <c r="M23" s="201">
        <v>3</v>
      </c>
      <c r="N23" s="257"/>
      <c r="O23" s="258"/>
      <c r="P23" s="259"/>
      <c r="Q23" s="260"/>
      <c r="R23" s="260"/>
      <c r="S23" s="260"/>
      <c r="T23" s="261"/>
      <c r="U23" s="260"/>
      <c r="V23" s="262"/>
      <c r="W23" s="158"/>
      <c r="X23" s="158"/>
      <c r="Y23" s="159"/>
    </row>
    <row r="24" spans="1:25" ht="26.25">
      <c r="A24" s="151">
        <v>17</v>
      </c>
      <c r="B24" s="99" t="s">
        <v>66</v>
      </c>
      <c r="C24" s="70">
        <v>45</v>
      </c>
      <c r="D24" s="129">
        <v>30</v>
      </c>
      <c r="E24" s="204">
        <v>3</v>
      </c>
      <c r="F24" s="128">
        <v>2</v>
      </c>
      <c r="G24" s="143" t="s">
        <v>18</v>
      </c>
      <c r="H24" s="157"/>
      <c r="I24" s="158"/>
      <c r="J24" s="159"/>
      <c r="K24" s="144">
        <v>15</v>
      </c>
      <c r="L24" s="155">
        <v>30</v>
      </c>
      <c r="M24" s="201">
        <v>3</v>
      </c>
      <c r="N24" s="257"/>
      <c r="O24" s="258"/>
      <c r="P24" s="259"/>
      <c r="Q24" s="260"/>
      <c r="R24" s="260"/>
      <c r="S24" s="260"/>
      <c r="T24" s="261"/>
      <c r="U24" s="260"/>
      <c r="V24" s="262"/>
      <c r="W24" s="158"/>
      <c r="X24" s="158"/>
      <c r="Y24" s="159"/>
    </row>
    <row r="25" spans="1:25">
      <c r="A25" s="152">
        <v>18</v>
      </c>
      <c r="B25" s="99" t="s">
        <v>103</v>
      </c>
      <c r="C25" s="70">
        <v>45</v>
      </c>
      <c r="D25" s="129">
        <v>30</v>
      </c>
      <c r="E25" s="204">
        <v>3</v>
      </c>
      <c r="F25" s="128">
        <v>2</v>
      </c>
      <c r="G25" s="143" t="s">
        <v>18</v>
      </c>
      <c r="H25" s="157"/>
      <c r="I25" s="158"/>
      <c r="J25" s="159"/>
      <c r="K25" s="17">
        <v>15</v>
      </c>
      <c r="L25" s="155">
        <v>30</v>
      </c>
      <c r="M25" s="202">
        <v>3</v>
      </c>
      <c r="N25" s="257"/>
      <c r="O25" s="258"/>
      <c r="P25" s="259"/>
      <c r="Q25" s="260"/>
      <c r="R25" s="260"/>
      <c r="S25" s="260"/>
      <c r="T25" s="261"/>
      <c r="U25" s="260"/>
      <c r="V25" s="262"/>
      <c r="W25" s="158"/>
      <c r="X25" s="158"/>
      <c r="Y25" s="159"/>
    </row>
    <row r="26" spans="1:25">
      <c r="A26" s="149">
        <v>19</v>
      </c>
      <c r="B26" s="99" t="s">
        <v>37</v>
      </c>
      <c r="C26" s="70">
        <v>30</v>
      </c>
      <c r="D26" s="129">
        <v>20</v>
      </c>
      <c r="E26" s="204">
        <v>2</v>
      </c>
      <c r="F26" s="128">
        <v>0</v>
      </c>
      <c r="G26" s="143" t="s">
        <v>18</v>
      </c>
      <c r="H26" s="157"/>
      <c r="I26" s="158"/>
      <c r="J26" s="159"/>
      <c r="K26" s="31">
        <v>15</v>
      </c>
      <c r="L26" s="16">
        <v>15</v>
      </c>
      <c r="M26" s="202">
        <v>2</v>
      </c>
      <c r="N26" s="257"/>
      <c r="O26" s="258"/>
      <c r="P26" s="259"/>
      <c r="Q26" s="260"/>
      <c r="R26" s="260"/>
      <c r="S26" s="260"/>
      <c r="T26" s="261"/>
      <c r="U26" s="260"/>
      <c r="V26" s="262"/>
      <c r="W26" s="158"/>
      <c r="X26" s="158"/>
      <c r="Y26" s="159"/>
    </row>
    <row r="27" spans="1:25" ht="26.25">
      <c r="A27" s="139">
        <v>20</v>
      </c>
      <c r="B27" s="99" t="s">
        <v>65</v>
      </c>
      <c r="C27" s="70">
        <v>30</v>
      </c>
      <c r="D27" s="74">
        <v>20</v>
      </c>
      <c r="E27" s="204">
        <v>2</v>
      </c>
      <c r="F27" s="128">
        <v>0</v>
      </c>
      <c r="G27" s="143" t="s">
        <v>18</v>
      </c>
      <c r="H27" s="157"/>
      <c r="I27" s="158"/>
      <c r="J27" s="159"/>
      <c r="K27" s="17">
        <v>15</v>
      </c>
      <c r="L27" s="16">
        <v>15</v>
      </c>
      <c r="M27" s="202">
        <v>2</v>
      </c>
      <c r="N27" s="192"/>
      <c r="O27" s="193"/>
      <c r="P27" s="194"/>
      <c r="Q27" s="158"/>
      <c r="R27" s="158"/>
      <c r="S27" s="158"/>
      <c r="T27" s="157"/>
      <c r="U27" s="260"/>
      <c r="V27" s="262"/>
      <c r="W27" s="158"/>
      <c r="X27" s="158"/>
      <c r="Y27" s="159"/>
    </row>
    <row r="28" spans="1:25">
      <c r="A28" s="139">
        <v>21</v>
      </c>
      <c r="B28" s="99" t="s">
        <v>38</v>
      </c>
      <c r="C28" s="70">
        <v>30</v>
      </c>
      <c r="D28" s="129">
        <v>20</v>
      </c>
      <c r="E28" s="204">
        <v>2</v>
      </c>
      <c r="F28" s="128">
        <v>0</v>
      </c>
      <c r="G28" s="143" t="s">
        <v>18</v>
      </c>
      <c r="H28" s="157"/>
      <c r="I28" s="158"/>
      <c r="J28" s="159"/>
      <c r="K28" s="31">
        <v>15</v>
      </c>
      <c r="L28" s="16">
        <v>15</v>
      </c>
      <c r="M28" s="207">
        <v>2</v>
      </c>
      <c r="N28" s="192"/>
      <c r="O28" s="193"/>
      <c r="P28" s="194"/>
      <c r="Q28" s="158"/>
      <c r="R28" s="158"/>
      <c r="S28" s="158"/>
      <c r="T28" s="157"/>
      <c r="U28" s="260"/>
      <c r="V28" s="262"/>
      <c r="W28" s="158"/>
      <c r="X28" s="158"/>
      <c r="Y28" s="159"/>
    </row>
    <row r="29" spans="1:25">
      <c r="A29" s="139">
        <v>22</v>
      </c>
      <c r="B29" s="99" t="s">
        <v>43</v>
      </c>
      <c r="C29" s="70">
        <v>30</v>
      </c>
      <c r="D29" s="129">
        <v>20</v>
      </c>
      <c r="E29" s="204">
        <v>2</v>
      </c>
      <c r="F29" s="128">
        <v>0</v>
      </c>
      <c r="G29" s="143" t="s">
        <v>18</v>
      </c>
      <c r="H29" s="157"/>
      <c r="I29" s="158"/>
      <c r="J29" s="159"/>
      <c r="K29" s="15">
        <v>15</v>
      </c>
      <c r="L29" s="16">
        <v>15</v>
      </c>
      <c r="M29" s="202">
        <v>2</v>
      </c>
      <c r="N29" s="192"/>
      <c r="O29" s="193"/>
      <c r="P29" s="194"/>
      <c r="Q29" s="158"/>
      <c r="R29" s="158"/>
      <c r="S29" s="158"/>
      <c r="T29" s="157"/>
      <c r="U29" s="260"/>
      <c r="V29" s="262"/>
      <c r="W29" s="158"/>
      <c r="X29" s="158"/>
      <c r="Y29" s="159"/>
    </row>
    <row r="30" spans="1:25">
      <c r="A30" s="152">
        <v>23</v>
      </c>
      <c r="B30" s="99" t="s">
        <v>100</v>
      </c>
      <c r="C30" s="70">
        <v>30</v>
      </c>
      <c r="D30" s="74">
        <v>20</v>
      </c>
      <c r="E30" s="204">
        <v>2</v>
      </c>
      <c r="F30" s="128">
        <v>1</v>
      </c>
      <c r="G30" s="143" t="s">
        <v>18</v>
      </c>
      <c r="H30" s="157"/>
      <c r="I30" s="158"/>
      <c r="J30" s="159"/>
      <c r="K30" s="195"/>
      <c r="L30" s="155">
        <v>30</v>
      </c>
      <c r="M30" s="202">
        <v>2</v>
      </c>
      <c r="N30" s="192"/>
      <c r="O30" s="193"/>
      <c r="P30" s="194"/>
      <c r="Q30" s="158"/>
      <c r="R30" s="158"/>
      <c r="S30" s="158"/>
      <c r="T30" s="157"/>
      <c r="U30" s="260"/>
      <c r="V30" s="262"/>
      <c r="W30" s="158"/>
      <c r="X30" s="158"/>
      <c r="Y30" s="159"/>
    </row>
    <row r="31" spans="1:25">
      <c r="A31" s="152">
        <v>24</v>
      </c>
      <c r="B31" s="99" t="s">
        <v>41</v>
      </c>
      <c r="C31" s="70">
        <v>30</v>
      </c>
      <c r="D31" s="74">
        <v>20</v>
      </c>
      <c r="E31" s="204">
        <v>2</v>
      </c>
      <c r="F31" s="128">
        <v>1</v>
      </c>
      <c r="G31" s="143" t="s">
        <v>18</v>
      </c>
      <c r="H31" s="157"/>
      <c r="I31" s="158"/>
      <c r="J31" s="159"/>
      <c r="K31" s="195"/>
      <c r="L31" s="155">
        <v>30</v>
      </c>
      <c r="M31" s="202">
        <v>2</v>
      </c>
      <c r="N31" s="192"/>
      <c r="O31" s="193"/>
      <c r="P31" s="194"/>
      <c r="Q31" s="158"/>
      <c r="R31" s="158"/>
      <c r="S31" s="158"/>
      <c r="T31" s="157"/>
      <c r="U31" s="260"/>
      <c r="V31" s="262"/>
      <c r="W31" s="158"/>
      <c r="X31" s="158"/>
      <c r="Y31" s="159"/>
    </row>
    <row r="32" spans="1:25">
      <c r="A32" s="152">
        <v>25</v>
      </c>
      <c r="B32" s="99" t="s">
        <v>42</v>
      </c>
      <c r="C32" s="70">
        <v>60</v>
      </c>
      <c r="D32" s="129">
        <v>65</v>
      </c>
      <c r="E32" s="204">
        <v>5</v>
      </c>
      <c r="F32" s="128">
        <v>3</v>
      </c>
      <c r="G32" s="341" t="s">
        <v>32</v>
      </c>
      <c r="H32" s="157"/>
      <c r="I32" s="158"/>
      <c r="J32" s="159"/>
      <c r="K32" s="157"/>
      <c r="L32" s="158"/>
      <c r="M32" s="159"/>
      <c r="N32" s="15">
        <v>15</v>
      </c>
      <c r="O32" s="155">
        <v>45</v>
      </c>
      <c r="P32" s="200">
        <v>5</v>
      </c>
      <c r="Q32" s="158"/>
      <c r="R32" s="158"/>
      <c r="S32" s="158"/>
      <c r="T32" s="157"/>
      <c r="U32" s="260"/>
      <c r="V32" s="262"/>
      <c r="W32" s="158"/>
      <c r="X32" s="158"/>
      <c r="Y32" s="159"/>
    </row>
    <row r="33" spans="1:26" ht="13.9" customHeight="1">
      <c r="A33" s="150">
        <v>26</v>
      </c>
      <c r="B33" s="99" t="s">
        <v>88</v>
      </c>
      <c r="C33" s="70">
        <v>60</v>
      </c>
      <c r="D33" s="129">
        <v>40</v>
      </c>
      <c r="E33" s="204">
        <v>4</v>
      </c>
      <c r="F33" s="128">
        <v>2</v>
      </c>
      <c r="G33" s="143" t="s">
        <v>18</v>
      </c>
      <c r="H33" s="157"/>
      <c r="I33" s="158"/>
      <c r="J33" s="159"/>
      <c r="K33" s="168"/>
      <c r="L33" s="169"/>
      <c r="M33" s="172"/>
      <c r="N33" s="30">
        <v>30</v>
      </c>
      <c r="O33" s="155">
        <v>30</v>
      </c>
      <c r="P33" s="200">
        <v>4</v>
      </c>
      <c r="Q33" s="158"/>
      <c r="R33" s="158"/>
      <c r="S33" s="158"/>
      <c r="T33" s="157"/>
      <c r="U33" s="285"/>
      <c r="V33" s="286"/>
      <c r="W33" s="158"/>
      <c r="X33" s="158"/>
      <c r="Y33" s="159"/>
    </row>
    <row r="34" spans="1:26" s="277" customFormat="1">
      <c r="A34" s="150">
        <v>27</v>
      </c>
      <c r="B34" s="99" t="s">
        <v>87</v>
      </c>
      <c r="C34" s="70">
        <v>60</v>
      </c>
      <c r="D34" s="129">
        <v>40</v>
      </c>
      <c r="E34" s="204">
        <v>4</v>
      </c>
      <c r="F34" s="128">
        <v>2</v>
      </c>
      <c r="G34" s="143" t="s">
        <v>18</v>
      </c>
      <c r="H34" s="168"/>
      <c r="I34" s="169"/>
      <c r="J34" s="172"/>
      <c r="K34" s="168"/>
      <c r="L34" s="169"/>
      <c r="M34" s="172"/>
      <c r="N34" s="30">
        <v>30</v>
      </c>
      <c r="O34" s="156">
        <v>30</v>
      </c>
      <c r="P34" s="205">
        <v>4</v>
      </c>
      <c r="Q34" s="158"/>
      <c r="R34" s="158"/>
      <c r="S34" s="158"/>
      <c r="T34" s="157"/>
      <c r="U34" s="285"/>
      <c r="V34" s="286"/>
      <c r="W34" s="260"/>
      <c r="X34" s="260"/>
      <c r="Y34" s="262"/>
    </row>
    <row r="35" spans="1:26" ht="15.6" customHeight="1">
      <c r="A35" s="152">
        <v>28</v>
      </c>
      <c r="B35" s="99" t="s">
        <v>102</v>
      </c>
      <c r="C35" s="70">
        <v>60</v>
      </c>
      <c r="D35" s="129">
        <v>40</v>
      </c>
      <c r="E35" s="204">
        <v>4</v>
      </c>
      <c r="F35" s="128">
        <v>2</v>
      </c>
      <c r="G35" s="143" t="s">
        <v>18</v>
      </c>
      <c r="H35" s="157"/>
      <c r="I35" s="158"/>
      <c r="J35" s="159"/>
      <c r="K35" s="168"/>
      <c r="L35" s="169"/>
      <c r="M35" s="172"/>
      <c r="N35" s="15">
        <v>30</v>
      </c>
      <c r="O35" s="155">
        <v>30</v>
      </c>
      <c r="P35" s="200">
        <v>4</v>
      </c>
      <c r="Q35" s="158"/>
      <c r="R35" s="158"/>
      <c r="S35" s="158"/>
      <c r="T35" s="157"/>
      <c r="U35" s="285"/>
      <c r="V35" s="286"/>
      <c r="W35" s="158"/>
      <c r="X35" s="158"/>
      <c r="Y35" s="159"/>
    </row>
    <row r="36" spans="1:26" ht="15.6" customHeight="1">
      <c r="A36" s="139">
        <v>29</v>
      </c>
      <c r="B36" s="99" t="s">
        <v>48</v>
      </c>
      <c r="C36" s="70">
        <v>30</v>
      </c>
      <c r="D36" s="129">
        <v>20</v>
      </c>
      <c r="E36" s="204">
        <v>2</v>
      </c>
      <c r="F36" s="128">
        <v>0</v>
      </c>
      <c r="G36" s="143" t="s">
        <v>18</v>
      </c>
      <c r="H36" s="157"/>
      <c r="I36" s="158"/>
      <c r="J36" s="159"/>
      <c r="K36" s="157"/>
      <c r="L36" s="158"/>
      <c r="M36" s="159"/>
      <c r="N36" s="15">
        <v>15</v>
      </c>
      <c r="O36" s="16">
        <v>15</v>
      </c>
      <c r="P36" s="200">
        <v>2</v>
      </c>
      <c r="Q36" s="158"/>
      <c r="R36" s="158"/>
      <c r="S36" s="158"/>
      <c r="T36" s="157"/>
      <c r="U36" s="285"/>
      <c r="V36" s="286"/>
      <c r="W36" s="158"/>
      <c r="X36" s="158"/>
      <c r="Y36" s="159"/>
    </row>
    <row r="37" spans="1:26">
      <c r="A37" s="152">
        <v>30</v>
      </c>
      <c r="B37" s="99" t="s">
        <v>95</v>
      </c>
      <c r="C37" s="70">
        <v>45</v>
      </c>
      <c r="D37" s="108">
        <v>30</v>
      </c>
      <c r="E37" s="204">
        <v>3</v>
      </c>
      <c r="F37" s="128">
        <v>2</v>
      </c>
      <c r="G37" s="143" t="s">
        <v>18</v>
      </c>
      <c r="H37" s="157"/>
      <c r="I37" s="158"/>
      <c r="J37" s="159"/>
      <c r="K37" s="168"/>
      <c r="L37" s="169"/>
      <c r="M37" s="172"/>
      <c r="N37" s="163"/>
      <c r="O37" s="164"/>
      <c r="P37" s="165"/>
      <c r="Q37" s="17">
        <v>15</v>
      </c>
      <c r="R37" s="155">
        <v>30</v>
      </c>
      <c r="S37" s="202">
        <v>3</v>
      </c>
      <c r="T37" s="157"/>
      <c r="U37" s="285"/>
      <c r="V37" s="286"/>
      <c r="W37" s="158"/>
      <c r="X37" s="158"/>
      <c r="Y37" s="159"/>
    </row>
    <row r="38" spans="1:26">
      <c r="A38" s="139">
        <v>31</v>
      </c>
      <c r="B38" s="99" t="s">
        <v>104</v>
      </c>
      <c r="C38" s="70">
        <v>45</v>
      </c>
      <c r="D38" s="129">
        <v>30</v>
      </c>
      <c r="E38" s="204">
        <v>3</v>
      </c>
      <c r="F38" s="128">
        <v>0</v>
      </c>
      <c r="G38" s="143" t="s">
        <v>18</v>
      </c>
      <c r="H38" s="157"/>
      <c r="I38" s="158"/>
      <c r="J38" s="159"/>
      <c r="K38" s="157"/>
      <c r="L38" s="158"/>
      <c r="M38" s="159"/>
      <c r="N38" s="168"/>
      <c r="O38" s="169"/>
      <c r="P38" s="344"/>
      <c r="Q38" s="144">
        <v>30</v>
      </c>
      <c r="R38" s="274">
        <v>15</v>
      </c>
      <c r="S38" s="201">
        <v>3</v>
      </c>
      <c r="T38" s="157"/>
      <c r="U38" s="285"/>
      <c r="V38" s="286"/>
      <c r="W38" s="158"/>
      <c r="X38" s="158"/>
      <c r="Y38" s="159"/>
    </row>
    <row r="39" spans="1:26">
      <c r="A39" s="294">
        <v>32</v>
      </c>
      <c r="B39" s="279" t="s">
        <v>40</v>
      </c>
      <c r="C39" s="280">
        <v>45</v>
      </c>
      <c r="D39" s="281">
        <v>30</v>
      </c>
      <c r="E39" s="282">
        <v>3</v>
      </c>
      <c r="F39" s="283">
        <v>2</v>
      </c>
      <c r="G39" s="290" t="s">
        <v>18</v>
      </c>
      <c r="H39" s="284"/>
      <c r="I39" s="285"/>
      <c r="J39" s="286"/>
      <c r="K39" s="284"/>
      <c r="L39" s="285"/>
      <c r="M39" s="286"/>
      <c r="N39" s="287"/>
      <c r="O39" s="288"/>
      <c r="P39" s="298"/>
      <c r="Q39" s="163"/>
      <c r="R39" s="164"/>
      <c r="S39" s="165"/>
      <c r="T39" s="295">
        <v>15</v>
      </c>
      <c r="U39" s="289">
        <v>30</v>
      </c>
      <c r="V39" s="343">
        <v>3</v>
      </c>
      <c r="W39" s="158"/>
      <c r="X39" s="158"/>
      <c r="Y39" s="159"/>
    </row>
    <row r="40" spans="1:26">
      <c r="A40" s="278">
        <v>33</v>
      </c>
      <c r="B40" s="279" t="s">
        <v>29</v>
      </c>
      <c r="C40" s="280">
        <v>45</v>
      </c>
      <c r="D40" s="281">
        <v>30</v>
      </c>
      <c r="E40" s="282">
        <v>3</v>
      </c>
      <c r="F40" s="283">
        <v>1</v>
      </c>
      <c r="G40" s="290" t="s">
        <v>18</v>
      </c>
      <c r="H40" s="284"/>
      <c r="I40" s="285"/>
      <c r="J40" s="286"/>
      <c r="K40" s="284"/>
      <c r="L40" s="285"/>
      <c r="M40" s="286"/>
      <c r="N40" s="284"/>
      <c r="O40" s="285"/>
      <c r="P40" s="286"/>
      <c r="Q40" s="168"/>
      <c r="R40" s="169"/>
      <c r="S40" s="344"/>
      <c r="T40" s="293">
        <v>30</v>
      </c>
      <c r="U40" s="289">
        <v>15</v>
      </c>
      <c r="V40" s="292">
        <v>3</v>
      </c>
      <c r="W40" s="158"/>
      <c r="X40" s="158"/>
      <c r="Y40" s="159"/>
    </row>
    <row r="41" spans="1:26">
      <c r="A41" s="150">
        <v>34</v>
      </c>
      <c r="B41" s="99" t="s">
        <v>33</v>
      </c>
      <c r="C41" s="70">
        <v>30</v>
      </c>
      <c r="D41" s="129">
        <v>20</v>
      </c>
      <c r="E41" s="204">
        <v>2</v>
      </c>
      <c r="F41" s="128">
        <v>1</v>
      </c>
      <c r="G41" s="143" t="s">
        <v>18</v>
      </c>
      <c r="H41" s="157"/>
      <c r="I41" s="158"/>
      <c r="J41" s="159"/>
      <c r="K41" s="157"/>
      <c r="L41" s="158"/>
      <c r="M41" s="159"/>
      <c r="N41" s="157"/>
      <c r="O41" s="158"/>
      <c r="P41" s="159"/>
      <c r="Q41" s="168"/>
      <c r="R41" s="169"/>
      <c r="S41" s="344"/>
      <c r="T41" s="145">
        <v>15</v>
      </c>
      <c r="U41" s="291">
        <v>15</v>
      </c>
      <c r="V41" s="292">
        <v>2</v>
      </c>
      <c r="W41" s="158"/>
      <c r="X41" s="158"/>
      <c r="Y41" s="159"/>
    </row>
    <row r="42" spans="1:26" ht="13.5" thickBot="1">
      <c r="A42" s="299">
        <v>35</v>
      </c>
      <c r="B42" s="279" t="s">
        <v>30</v>
      </c>
      <c r="C42" s="280">
        <v>30</v>
      </c>
      <c r="D42" s="296">
        <v>20</v>
      </c>
      <c r="E42" s="282">
        <v>2</v>
      </c>
      <c r="F42" s="283">
        <v>2</v>
      </c>
      <c r="G42" s="342" t="s">
        <v>18</v>
      </c>
      <c r="H42" s="300"/>
      <c r="I42" s="301"/>
      <c r="J42" s="302"/>
      <c r="K42" s="300"/>
      <c r="L42" s="301"/>
      <c r="M42" s="302"/>
      <c r="N42" s="300"/>
      <c r="O42" s="346"/>
      <c r="P42" s="347"/>
      <c r="Q42" s="303"/>
      <c r="R42" s="304"/>
      <c r="S42" s="305"/>
      <c r="T42" s="348"/>
      <c r="U42" s="349"/>
      <c r="V42" s="350"/>
      <c r="W42" s="158"/>
      <c r="X42" s="306">
        <v>30</v>
      </c>
      <c r="Y42" s="307">
        <v>2</v>
      </c>
    </row>
    <row r="43" spans="1:26" ht="26.65" thickBot="1">
      <c r="A43" s="8" t="s">
        <v>23</v>
      </c>
      <c r="B43" s="9" t="s">
        <v>108</v>
      </c>
      <c r="C43" s="23">
        <f>SUM(C44:C56)</f>
        <v>735</v>
      </c>
      <c r="D43" s="22">
        <f>SUM(D44:D56)</f>
        <v>690</v>
      </c>
      <c r="E43" s="23">
        <f>SUM(E44:E57)</f>
        <v>81</v>
      </c>
      <c r="F43" s="23">
        <f>SUM(F44:F56)</f>
        <v>30</v>
      </c>
      <c r="G43" s="24"/>
      <c r="H43" s="24">
        <f t="shared" ref="H43:Y43" si="2">SUM(H44:H56)</f>
        <v>0</v>
      </c>
      <c r="I43" s="24">
        <f t="shared" si="2"/>
        <v>0</v>
      </c>
      <c r="J43" s="23">
        <f t="shared" si="2"/>
        <v>0</v>
      </c>
      <c r="K43" s="24">
        <f t="shared" si="2"/>
        <v>0</v>
      </c>
      <c r="L43" s="24">
        <f t="shared" si="2"/>
        <v>0</v>
      </c>
      <c r="M43" s="23">
        <f t="shared" si="2"/>
        <v>0</v>
      </c>
      <c r="N43" s="24">
        <f t="shared" si="2"/>
        <v>105</v>
      </c>
      <c r="O43" s="24">
        <f t="shared" si="2"/>
        <v>45</v>
      </c>
      <c r="P43" s="23">
        <f t="shared" si="2"/>
        <v>10</v>
      </c>
      <c r="Q43" s="24">
        <f t="shared" si="2"/>
        <v>120</v>
      </c>
      <c r="R43" s="24">
        <f t="shared" si="2"/>
        <v>165</v>
      </c>
      <c r="S43" s="25">
        <f t="shared" si="2"/>
        <v>21</v>
      </c>
      <c r="T43" s="24">
        <f t="shared" si="2"/>
        <v>30</v>
      </c>
      <c r="U43" s="24">
        <f t="shared" si="2"/>
        <v>105</v>
      </c>
      <c r="V43" s="23">
        <f t="shared" si="2"/>
        <v>10</v>
      </c>
      <c r="W43" s="24">
        <f t="shared" si="2"/>
        <v>30</v>
      </c>
      <c r="X43" s="24">
        <f t="shared" si="2"/>
        <v>135</v>
      </c>
      <c r="Y43" s="25">
        <f t="shared" si="2"/>
        <v>16</v>
      </c>
    </row>
    <row r="44" spans="1:26">
      <c r="A44" s="138">
        <v>36</v>
      </c>
      <c r="B44" s="98" t="s">
        <v>58</v>
      </c>
      <c r="C44" s="130">
        <v>30</v>
      </c>
      <c r="D44" s="111">
        <v>20</v>
      </c>
      <c r="E44" s="209">
        <v>2</v>
      </c>
      <c r="F44" s="134">
        <v>0</v>
      </c>
      <c r="G44" s="81" t="s">
        <v>18</v>
      </c>
      <c r="H44" s="176"/>
      <c r="I44" s="177"/>
      <c r="J44" s="178"/>
      <c r="K44" s="176"/>
      <c r="L44" s="177"/>
      <c r="M44" s="178"/>
      <c r="N44" s="30">
        <v>30</v>
      </c>
      <c r="O44" s="188"/>
      <c r="P44" s="200">
        <v>2</v>
      </c>
      <c r="Q44" s="176"/>
      <c r="R44" s="177"/>
      <c r="S44" s="178"/>
      <c r="T44" s="190"/>
      <c r="U44" s="190"/>
      <c r="V44" s="190"/>
      <c r="W44" s="176"/>
      <c r="X44" s="177"/>
      <c r="Y44" s="178"/>
      <c r="Z44" s="34"/>
    </row>
    <row r="45" spans="1:26">
      <c r="A45" s="138">
        <v>37</v>
      </c>
      <c r="B45" s="314" t="s">
        <v>25</v>
      </c>
      <c r="C45" s="130">
        <v>45</v>
      </c>
      <c r="D45" s="108">
        <v>30</v>
      </c>
      <c r="E45" s="209">
        <v>3</v>
      </c>
      <c r="F45" s="128">
        <v>0</v>
      </c>
      <c r="G45" s="75" t="s">
        <v>18</v>
      </c>
      <c r="H45" s="157"/>
      <c r="I45" s="158"/>
      <c r="J45" s="159"/>
      <c r="K45" s="157"/>
      <c r="L45" s="158"/>
      <c r="M45" s="159"/>
      <c r="N45" s="15">
        <v>30</v>
      </c>
      <c r="O45" s="16">
        <v>15</v>
      </c>
      <c r="P45" s="200">
        <v>3</v>
      </c>
      <c r="Q45" s="157"/>
      <c r="R45" s="158"/>
      <c r="S45" s="159"/>
      <c r="T45" s="193"/>
      <c r="U45" s="193"/>
      <c r="V45" s="193"/>
      <c r="W45" s="157"/>
      <c r="X45" s="158"/>
      <c r="Y45" s="159"/>
      <c r="Z45" s="34"/>
    </row>
    <row r="46" spans="1:26" ht="26.25">
      <c r="A46" s="154">
        <v>38</v>
      </c>
      <c r="B46" s="314" t="s">
        <v>68</v>
      </c>
      <c r="C46" s="130">
        <v>30</v>
      </c>
      <c r="D46" s="112">
        <v>20</v>
      </c>
      <c r="E46" s="209">
        <v>2</v>
      </c>
      <c r="F46" s="127">
        <v>1</v>
      </c>
      <c r="G46" s="131" t="s">
        <v>18</v>
      </c>
      <c r="H46" s="157"/>
      <c r="I46" s="158"/>
      <c r="J46" s="159"/>
      <c r="K46" s="157"/>
      <c r="L46" s="158"/>
      <c r="M46" s="159"/>
      <c r="N46" s="30">
        <v>15</v>
      </c>
      <c r="O46" s="16">
        <v>15</v>
      </c>
      <c r="P46" s="200">
        <v>2</v>
      </c>
      <c r="Q46" s="173"/>
      <c r="R46" s="174"/>
      <c r="S46" s="175"/>
      <c r="T46" s="193"/>
      <c r="U46" s="193"/>
      <c r="V46" s="193"/>
      <c r="W46" s="157"/>
      <c r="X46" s="158"/>
      <c r="Y46" s="159"/>
      <c r="Z46" s="34"/>
    </row>
    <row r="47" spans="1:26" ht="26.25">
      <c r="A47" s="154">
        <v>39</v>
      </c>
      <c r="B47" s="314" t="s">
        <v>69</v>
      </c>
      <c r="C47" s="130">
        <v>75</v>
      </c>
      <c r="D47" s="321">
        <v>75</v>
      </c>
      <c r="E47" s="209">
        <v>6</v>
      </c>
      <c r="F47" s="128">
        <v>2</v>
      </c>
      <c r="G47" s="81" t="s">
        <v>82</v>
      </c>
      <c r="H47" s="157"/>
      <c r="I47" s="158"/>
      <c r="J47" s="159"/>
      <c r="K47" s="157"/>
      <c r="L47" s="158"/>
      <c r="M47" s="159"/>
      <c r="N47" s="15">
        <v>30</v>
      </c>
      <c r="O47" s="155">
        <v>15</v>
      </c>
      <c r="P47" s="200">
        <v>3</v>
      </c>
      <c r="Q47" s="15">
        <v>15</v>
      </c>
      <c r="R47" s="155">
        <v>15</v>
      </c>
      <c r="S47" s="200">
        <v>3</v>
      </c>
      <c r="T47" s="193"/>
      <c r="U47" s="193"/>
      <c r="V47" s="193"/>
      <c r="W47" s="157"/>
      <c r="X47" s="158"/>
      <c r="Y47" s="159"/>
      <c r="Z47" s="34"/>
    </row>
    <row r="48" spans="1:26" ht="26.25">
      <c r="A48" s="153">
        <v>40</v>
      </c>
      <c r="B48" s="314" t="s">
        <v>74</v>
      </c>
      <c r="C48" s="320">
        <v>45</v>
      </c>
      <c r="D48" s="321">
        <v>55</v>
      </c>
      <c r="E48" s="209">
        <v>4</v>
      </c>
      <c r="F48" s="128">
        <v>3</v>
      </c>
      <c r="G48" s="337" t="s">
        <v>32</v>
      </c>
      <c r="H48" s="157"/>
      <c r="I48" s="158"/>
      <c r="J48" s="159"/>
      <c r="K48" s="157"/>
      <c r="L48" s="158"/>
      <c r="M48" s="159"/>
      <c r="N48" s="157"/>
      <c r="O48" s="158"/>
      <c r="P48" s="159"/>
      <c r="Q48" s="318">
        <v>15</v>
      </c>
      <c r="R48" s="155">
        <v>30</v>
      </c>
      <c r="S48" s="200">
        <v>4</v>
      </c>
      <c r="T48" s="193"/>
      <c r="U48" s="193"/>
      <c r="V48" s="193"/>
      <c r="W48" s="157"/>
      <c r="X48" s="158"/>
      <c r="Y48" s="159"/>
      <c r="Z48" s="34"/>
    </row>
    <row r="49" spans="1:26" ht="26.25">
      <c r="A49" s="154">
        <v>41</v>
      </c>
      <c r="B49" s="314" t="s">
        <v>71</v>
      </c>
      <c r="C49" s="320">
        <v>60</v>
      </c>
      <c r="D49" s="321">
        <v>40</v>
      </c>
      <c r="E49" s="209">
        <v>4</v>
      </c>
      <c r="F49" s="128">
        <v>2</v>
      </c>
      <c r="G49" s="317" t="s">
        <v>18</v>
      </c>
      <c r="H49" s="157"/>
      <c r="I49" s="158"/>
      <c r="J49" s="159"/>
      <c r="K49" s="157"/>
      <c r="L49" s="158"/>
      <c r="M49" s="159"/>
      <c r="N49" s="157"/>
      <c r="O49" s="158"/>
      <c r="P49" s="159"/>
      <c r="Q49" s="318">
        <v>30</v>
      </c>
      <c r="R49" s="155">
        <v>30</v>
      </c>
      <c r="S49" s="200">
        <v>4</v>
      </c>
      <c r="T49" s="193"/>
      <c r="U49" s="193"/>
      <c r="V49" s="193"/>
      <c r="W49" s="157"/>
      <c r="X49" s="158"/>
      <c r="Y49" s="159"/>
      <c r="Z49" s="34"/>
    </row>
    <row r="50" spans="1:26" ht="26.25">
      <c r="A50" s="154">
        <v>42</v>
      </c>
      <c r="B50" s="314" t="s">
        <v>72</v>
      </c>
      <c r="C50" s="130">
        <v>60</v>
      </c>
      <c r="D50" s="108">
        <v>40</v>
      </c>
      <c r="E50" s="209">
        <v>4</v>
      </c>
      <c r="F50" s="128">
        <v>2</v>
      </c>
      <c r="G50" s="133" t="s">
        <v>18</v>
      </c>
      <c r="H50" s="157"/>
      <c r="I50" s="158"/>
      <c r="J50" s="159"/>
      <c r="K50" s="157"/>
      <c r="L50" s="158"/>
      <c r="M50" s="159"/>
      <c r="N50" s="157"/>
      <c r="O50" s="158"/>
      <c r="P50" s="159"/>
      <c r="Q50" s="15">
        <v>30</v>
      </c>
      <c r="R50" s="155">
        <v>30</v>
      </c>
      <c r="S50" s="200">
        <v>4</v>
      </c>
      <c r="T50" s="192"/>
      <c r="U50" s="193"/>
      <c r="V50" s="194"/>
      <c r="W50" s="157"/>
      <c r="X50" s="158"/>
      <c r="Y50" s="159"/>
      <c r="Z50" s="34"/>
    </row>
    <row r="51" spans="1:26">
      <c r="A51" s="153">
        <v>43</v>
      </c>
      <c r="B51" s="314" t="s">
        <v>26</v>
      </c>
      <c r="C51" s="130">
        <v>45</v>
      </c>
      <c r="D51" s="321">
        <v>30</v>
      </c>
      <c r="E51" s="209">
        <v>3</v>
      </c>
      <c r="F51" s="128">
        <v>2</v>
      </c>
      <c r="G51" s="81" t="s">
        <v>18</v>
      </c>
      <c r="H51" s="157"/>
      <c r="I51" s="158"/>
      <c r="J51" s="159"/>
      <c r="K51" s="157"/>
      <c r="L51" s="158"/>
      <c r="M51" s="159"/>
      <c r="N51" s="157"/>
      <c r="O51" s="158"/>
      <c r="P51" s="159"/>
      <c r="Q51" s="15">
        <v>15</v>
      </c>
      <c r="R51" s="155">
        <v>30</v>
      </c>
      <c r="S51" s="200">
        <v>3</v>
      </c>
      <c r="T51" s="192"/>
      <c r="U51" s="193"/>
      <c r="V51" s="194"/>
      <c r="W51" s="157"/>
      <c r="X51" s="158"/>
      <c r="Y51" s="159"/>
      <c r="Z51" s="34"/>
    </row>
    <row r="52" spans="1:26" ht="17.45" customHeight="1">
      <c r="A52" s="153">
        <v>44</v>
      </c>
      <c r="B52" s="314" t="s">
        <v>59</v>
      </c>
      <c r="C52" s="320">
        <v>45</v>
      </c>
      <c r="D52" s="322">
        <v>30</v>
      </c>
      <c r="E52" s="209">
        <v>3</v>
      </c>
      <c r="F52" s="128">
        <v>2</v>
      </c>
      <c r="G52" s="316" t="s">
        <v>18</v>
      </c>
      <c r="H52" s="157"/>
      <c r="I52" s="158"/>
      <c r="J52" s="159"/>
      <c r="K52" s="157"/>
      <c r="L52" s="158"/>
      <c r="M52" s="159"/>
      <c r="N52" s="168"/>
      <c r="O52" s="169"/>
      <c r="P52" s="344"/>
      <c r="Q52" s="319">
        <v>15</v>
      </c>
      <c r="R52" s="156">
        <v>30</v>
      </c>
      <c r="S52" s="200">
        <v>3</v>
      </c>
      <c r="T52" s="182"/>
      <c r="U52" s="183"/>
      <c r="V52" s="184"/>
      <c r="W52" s="157"/>
      <c r="X52" s="158"/>
      <c r="Y52" s="159"/>
      <c r="Z52" s="34"/>
    </row>
    <row r="53" spans="1:26" ht="26.25">
      <c r="A53" s="153">
        <v>45</v>
      </c>
      <c r="B53" s="314" t="s">
        <v>90</v>
      </c>
      <c r="C53" s="130">
        <v>75</v>
      </c>
      <c r="D53" s="108">
        <v>50</v>
      </c>
      <c r="E53" s="209">
        <v>5</v>
      </c>
      <c r="F53" s="128">
        <v>4</v>
      </c>
      <c r="G53" s="75" t="s">
        <v>18</v>
      </c>
      <c r="H53" s="157"/>
      <c r="I53" s="158"/>
      <c r="J53" s="159"/>
      <c r="K53" s="157"/>
      <c r="L53" s="158"/>
      <c r="M53" s="159"/>
      <c r="N53" s="157"/>
      <c r="O53" s="158"/>
      <c r="P53" s="159"/>
      <c r="Q53" s="157"/>
      <c r="R53" s="158"/>
      <c r="S53" s="159"/>
      <c r="T53" s="144">
        <v>15</v>
      </c>
      <c r="U53" s="155">
        <v>30</v>
      </c>
      <c r="V53" s="202">
        <v>3</v>
      </c>
      <c r="W53" s="196"/>
      <c r="X53" s="155">
        <v>30</v>
      </c>
      <c r="Y53" s="200">
        <v>2</v>
      </c>
      <c r="Z53" s="34"/>
    </row>
    <row r="54" spans="1:26" s="277" customFormat="1" ht="26.25">
      <c r="A54" s="153">
        <v>46</v>
      </c>
      <c r="B54" s="100" t="s">
        <v>73</v>
      </c>
      <c r="C54" s="130">
        <v>60</v>
      </c>
      <c r="D54" s="108">
        <v>65</v>
      </c>
      <c r="E54" s="209">
        <v>5</v>
      </c>
      <c r="F54" s="128">
        <v>2</v>
      </c>
      <c r="G54" s="75" t="s">
        <v>82</v>
      </c>
      <c r="H54" s="157"/>
      <c r="I54" s="158"/>
      <c r="J54" s="159"/>
      <c r="K54" s="157"/>
      <c r="L54" s="158"/>
      <c r="M54" s="159"/>
      <c r="N54" s="157"/>
      <c r="O54" s="158"/>
      <c r="P54" s="159"/>
      <c r="Q54" s="157"/>
      <c r="R54" s="158"/>
      <c r="S54" s="159"/>
      <c r="T54" s="144">
        <v>15</v>
      </c>
      <c r="U54" s="155">
        <v>15</v>
      </c>
      <c r="V54" s="202">
        <v>2</v>
      </c>
      <c r="W54" s="15">
        <v>15</v>
      </c>
      <c r="X54" s="155">
        <v>15</v>
      </c>
      <c r="Y54" s="200">
        <v>3</v>
      </c>
      <c r="Z54" s="386"/>
    </row>
    <row r="55" spans="1:26" ht="26.25">
      <c r="A55" s="153">
        <v>47</v>
      </c>
      <c r="B55" s="99" t="s">
        <v>70</v>
      </c>
      <c r="C55" s="130">
        <v>45</v>
      </c>
      <c r="D55" s="112">
        <v>55</v>
      </c>
      <c r="E55" s="209">
        <v>4</v>
      </c>
      <c r="F55" s="128">
        <v>3</v>
      </c>
      <c r="G55" s="132" t="s">
        <v>32</v>
      </c>
      <c r="H55" s="157"/>
      <c r="I55" s="158"/>
      <c r="J55" s="159"/>
      <c r="K55" s="157"/>
      <c r="L55" s="158"/>
      <c r="M55" s="159"/>
      <c r="N55" s="157"/>
      <c r="O55" s="158"/>
      <c r="P55" s="159"/>
      <c r="Q55" s="168"/>
      <c r="R55" s="169"/>
      <c r="S55" s="344"/>
      <c r="T55" s="163"/>
      <c r="U55" s="355"/>
      <c r="V55" s="356"/>
      <c r="W55" s="15">
        <v>15</v>
      </c>
      <c r="X55" s="155">
        <v>30</v>
      </c>
      <c r="Y55" s="200">
        <v>4</v>
      </c>
      <c r="Z55" s="34"/>
    </row>
    <row r="56" spans="1:26" ht="36.6" customHeight="1" thickBot="1">
      <c r="A56" s="333">
        <v>48</v>
      </c>
      <c r="B56" s="101" t="s">
        <v>19</v>
      </c>
      <c r="C56" s="130">
        <v>120</v>
      </c>
      <c r="D56" s="113">
        <v>180</v>
      </c>
      <c r="E56" s="209">
        <v>12</v>
      </c>
      <c r="F56" s="126">
        <v>7</v>
      </c>
      <c r="G56" s="75" t="s">
        <v>18</v>
      </c>
      <c r="H56" s="160"/>
      <c r="I56" s="161"/>
      <c r="J56" s="162"/>
      <c r="K56" s="160"/>
      <c r="L56" s="161"/>
      <c r="M56" s="162"/>
      <c r="N56" s="160"/>
      <c r="O56" s="161"/>
      <c r="P56" s="162"/>
      <c r="Q56" s="160"/>
      <c r="R56" s="161"/>
      <c r="S56" s="162"/>
      <c r="T56" s="197"/>
      <c r="U56" s="16">
        <v>60</v>
      </c>
      <c r="V56" s="202">
        <v>5</v>
      </c>
      <c r="W56" s="338"/>
      <c r="X56" s="140">
        <v>60</v>
      </c>
      <c r="Y56" s="206">
        <v>7</v>
      </c>
      <c r="Z56" s="34"/>
    </row>
    <row r="57" spans="1:26" ht="13.5" thickBot="1">
      <c r="A57" s="311" t="s">
        <v>17</v>
      </c>
      <c r="B57" s="325" t="s">
        <v>11</v>
      </c>
      <c r="C57" s="325">
        <v>720</v>
      </c>
      <c r="D57" s="326"/>
      <c r="E57" s="327">
        <v>24</v>
      </c>
      <c r="F57" s="328">
        <v>23</v>
      </c>
      <c r="G57" s="328" t="s">
        <v>18</v>
      </c>
      <c r="H57" s="329"/>
      <c r="I57" s="329"/>
      <c r="J57" s="327"/>
      <c r="K57" s="329"/>
      <c r="L57" s="329"/>
      <c r="M57" s="327"/>
      <c r="N57" s="329"/>
      <c r="O57" s="329"/>
      <c r="P57" s="327"/>
      <c r="Q57" s="329"/>
      <c r="R57" s="329"/>
      <c r="S57" s="330"/>
      <c r="T57" s="329"/>
      <c r="U57" s="329">
        <v>360</v>
      </c>
      <c r="V57" s="327">
        <v>12</v>
      </c>
      <c r="W57" s="329"/>
      <c r="X57" s="329">
        <v>360</v>
      </c>
      <c r="Y57" s="330">
        <v>12</v>
      </c>
    </row>
    <row r="58" spans="1:26" ht="13.5" thickBot="1">
      <c r="A58" s="231"/>
      <c r="B58" s="487" t="s">
        <v>15</v>
      </c>
      <c r="C58" s="456">
        <f>SUM(C$6,C$13,C43,C57)</f>
        <v>2880</v>
      </c>
      <c r="D58" s="499">
        <f>SUM(D$6,D$13,D43,D57)</f>
        <v>1765</v>
      </c>
      <c r="E58" s="484">
        <f>SUM(J58,M58,P58,S58,V58,Y58)</f>
        <v>180</v>
      </c>
      <c r="F58" s="452">
        <f>SUM(F6,F13,F43,F57)</f>
        <v>92</v>
      </c>
      <c r="G58" s="458" t="s">
        <v>109</v>
      </c>
      <c r="H58" s="93">
        <f>SUM(H6,H13,H43)</f>
        <v>165</v>
      </c>
      <c r="I58" s="32">
        <f>SUM(I13,I43,I6)</f>
        <v>240</v>
      </c>
      <c r="J58" s="211">
        <f>SUM(J43,J$13,J$6)</f>
        <v>30</v>
      </c>
      <c r="K58" s="94">
        <f>SUM(K43,K13,K6)</f>
        <v>150</v>
      </c>
      <c r="L58" s="33">
        <f>SUM(L43,L13,L6)</f>
        <v>285</v>
      </c>
      <c r="M58" s="210">
        <f>SUM(M43,M$13,M$6)</f>
        <v>30</v>
      </c>
      <c r="N58" s="93">
        <f>SUM(N43,N13,N6)</f>
        <v>225</v>
      </c>
      <c r="O58" s="32">
        <f>SUM(O43,O13,O6)</f>
        <v>225</v>
      </c>
      <c r="P58" s="211">
        <f>SUM(P43,P$13,P$6)</f>
        <v>30</v>
      </c>
      <c r="Q58" s="95">
        <f>SUM(Q43,Q13,Q6)</f>
        <v>165</v>
      </c>
      <c r="R58" s="32">
        <f>SUM(R43,R13,R6)</f>
        <v>255</v>
      </c>
      <c r="S58" s="210">
        <f>SUM(S43,S$13,S$6)</f>
        <v>30</v>
      </c>
      <c r="T58" s="93">
        <f>SUM(T43,T13,T6)</f>
        <v>90</v>
      </c>
      <c r="U58" s="32">
        <f>SUM(U43,U13,U6,U57)</f>
        <v>525</v>
      </c>
      <c r="V58" s="211">
        <f>SUM(V43,V13,V6,V57)</f>
        <v>30</v>
      </c>
      <c r="W58" s="95">
        <f>SUM(W43,W13,W6)</f>
        <v>30</v>
      </c>
      <c r="X58" s="32">
        <f>SUM(X43,X13,X6,X57)</f>
        <v>525</v>
      </c>
      <c r="Y58" s="210">
        <f>SUM(Y43,Y$13,Y$6,Y$57)</f>
        <v>30</v>
      </c>
      <c r="Z58" s="34"/>
    </row>
    <row r="59" spans="1:26" ht="26.65" thickBot="1">
      <c r="A59" s="232"/>
      <c r="B59" s="488"/>
      <c r="C59" s="457"/>
      <c r="D59" s="500"/>
      <c r="E59" s="451"/>
      <c r="F59" s="453"/>
      <c r="G59" s="459"/>
      <c r="H59" s="466">
        <f>SUM(H58:I58)</f>
        <v>405</v>
      </c>
      <c r="I59" s="465"/>
      <c r="J59" s="312" t="s">
        <v>110</v>
      </c>
      <c r="K59" s="466">
        <f>SUM(K58:L58)</f>
        <v>435</v>
      </c>
      <c r="L59" s="465"/>
      <c r="M59" s="312" t="s">
        <v>111</v>
      </c>
      <c r="N59" s="464">
        <f>SUM(N58:O58)</f>
        <v>450</v>
      </c>
      <c r="O59" s="465"/>
      <c r="P59" s="312" t="s">
        <v>98</v>
      </c>
      <c r="Q59" s="464">
        <f>SUM(Q58:R58)</f>
        <v>420</v>
      </c>
      <c r="R59" s="465"/>
      <c r="S59" s="312" t="s">
        <v>112</v>
      </c>
      <c r="T59" s="462">
        <f>SUM(T58:U58)</f>
        <v>615</v>
      </c>
      <c r="U59" s="463"/>
      <c r="V59" s="27" t="s">
        <v>113</v>
      </c>
      <c r="W59" s="462">
        <f>SUM(W58:X58)</f>
        <v>555</v>
      </c>
      <c r="X59" s="463"/>
      <c r="Y59" s="27" t="s">
        <v>99</v>
      </c>
    </row>
    <row r="60" spans="1:26" ht="48" customHeight="1" thickBot="1">
      <c r="A60" s="229"/>
      <c r="B60" s="489"/>
      <c r="C60" s="479">
        <f>SUM(C58:D58)</f>
        <v>4645</v>
      </c>
      <c r="D60" s="480"/>
      <c r="E60" s="29"/>
      <c r="F60" s="56"/>
      <c r="G60" s="56"/>
      <c r="H60" s="42"/>
      <c r="I60" s="42"/>
      <c r="J60" s="42"/>
      <c r="K60" s="43"/>
      <c r="L60" s="43"/>
      <c r="M60" s="42"/>
      <c r="N60" s="42"/>
      <c r="O60" s="42"/>
      <c r="P60" s="42"/>
      <c r="Q60" s="42"/>
      <c r="R60" s="42"/>
      <c r="S60" s="42"/>
      <c r="T60" s="481"/>
      <c r="U60" s="481"/>
      <c r="V60" s="481"/>
      <c r="W60" s="481"/>
      <c r="X60" s="481"/>
      <c r="Y60" s="481"/>
      <c r="Z60" s="34"/>
    </row>
    <row r="61" spans="1:26" ht="48" customHeight="1" thickBot="1">
      <c r="A61" s="230"/>
      <c r="B61" s="485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86"/>
      <c r="O61" s="486"/>
      <c r="P61" s="486"/>
      <c r="Q61" s="486"/>
      <c r="R61" s="486"/>
      <c r="S61" s="486"/>
      <c r="T61" s="481"/>
      <c r="U61" s="481"/>
      <c r="V61" s="481"/>
      <c r="W61" s="481"/>
      <c r="X61" s="481"/>
      <c r="Y61" s="481"/>
      <c r="Z61" s="34"/>
    </row>
    <row r="62" spans="1:26" ht="26.65" thickBot="1">
      <c r="A62" s="8" t="s">
        <v>57</v>
      </c>
      <c r="B62" s="9" t="s">
        <v>107</v>
      </c>
      <c r="C62" s="23">
        <f>SUM(C63:C75)</f>
        <v>735</v>
      </c>
      <c r="D62" s="22">
        <f>SUM(D63:D75)</f>
        <v>690</v>
      </c>
      <c r="E62" s="23">
        <f>SUM(E63:E76)</f>
        <v>81</v>
      </c>
      <c r="F62" s="23">
        <f>SUM(F63:F75)</f>
        <v>29</v>
      </c>
      <c r="G62" s="24"/>
      <c r="H62" s="24">
        <f>SUM(H64:H75)</f>
        <v>0</v>
      </c>
      <c r="I62" s="24">
        <f>SUM(I64:I75)</f>
        <v>0</v>
      </c>
      <c r="J62" s="23">
        <f>SUM(J66:J75)</f>
        <v>0</v>
      </c>
      <c r="K62" s="24">
        <f>SUM(K64:K75)</f>
        <v>0</v>
      </c>
      <c r="L62" s="24">
        <f>SUM(L64:L75)</f>
        <v>0</v>
      </c>
      <c r="M62" s="23">
        <f>SUM(M64:M75)</f>
        <v>0</v>
      </c>
      <c r="N62" s="24">
        <f t="shared" ref="N62:Y62" si="3">SUM(N63:N75)</f>
        <v>45</v>
      </c>
      <c r="O62" s="24">
        <f t="shared" si="3"/>
        <v>90</v>
      </c>
      <c r="P62" s="23">
        <f t="shared" si="3"/>
        <v>10</v>
      </c>
      <c r="Q62" s="24">
        <f t="shared" si="3"/>
        <v>90</v>
      </c>
      <c r="R62" s="24">
        <f t="shared" si="3"/>
        <v>180</v>
      </c>
      <c r="S62" s="25">
        <f t="shared" si="3"/>
        <v>21</v>
      </c>
      <c r="T62" s="28">
        <f t="shared" si="3"/>
        <v>45</v>
      </c>
      <c r="U62" s="24">
        <f t="shared" si="3"/>
        <v>105</v>
      </c>
      <c r="V62" s="23">
        <f t="shared" si="3"/>
        <v>10</v>
      </c>
      <c r="W62" s="24">
        <f t="shared" si="3"/>
        <v>45</v>
      </c>
      <c r="X62" s="24">
        <f t="shared" si="3"/>
        <v>135</v>
      </c>
      <c r="Y62" s="25">
        <f t="shared" si="3"/>
        <v>16</v>
      </c>
    </row>
    <row r="63" spans="1:26">
      <c r="A63" s="154">
        <v>36</v>
      </c>
      <c r="B63" s="141" t="s">
        <v>93</v>
      </c>
      <c r="C63" s="70">
        <v>45</v>
      </c>
      <c r="D63" s="111">
        <v>55</v>
      </c>
      <c r="E63" s="209">
        <v>4</v>
      </c>
      <c r="F63" s="134">
        <v>1</v>
      </c>
      <c r="G63" s="132" t="s">
        <v>32</v>
      </c>
      <c r="H63" s="157"/>
      <c r="I63" s="158"/>
      <c r="J63" s="159"/>
      <c r="K63" s="157"/>
      <c r="L63" s="158"/>
      <c r="M63" s="159"/>
      <c r="N63" s="15">
        <v>15</v>
      </c>
      <c r="O63" s="155">
        <v>30</v>
      </c>
      <c r="P63" s="202">
        <v>4</v>
      </c>
      <c r="Q63" s="179"/>
      <c r="R63" s="180"/>
      <c r="S63" s="181"/>
      <c r="T63" s="177"/>
      <c r="U63" s="177"/>
      <c r="V63" s="177"/>
      <c r="W63" s="176"/>
      <c r="X63" s="177"/>
      <c r="Y63" s="178"/>
      <c r="Z63" s="34"/>
    </row>
    <row r="64" spans="1:26">
      <c r="A64" s="154">
        <v>37</v>
      </c>
      <c r="B64" s="142" t="s">
        <v>56</v>
      </c>
      <c r="C64" s="70">
        <v>45</v>
      </c>
      <c r="D64" s="108">
        <v>30</v>
      </c>
      <c r="E64" s="209">
        <v>3</v>
      </c>
      <c r="F64" s="128">
        <v>1</v>
      </c>
      <c r="G64" s="133" t="s">
        <v>18</v>
      </c>
      <c r="H64" s="157"/>
      <c r="I64" s="158"/>
      <c r="J64" s="159"/>
      <c r="K64" s="157"/>
      <c r="L64" s="158"/>
      <c r="M64" s="159"/>
      <c r="N64" s="15">
        <v>15</v>
      </c>
      <c r="O64" s="155">
        <v>30</v>
      </c>
      <c r="P64" s="202">
        <v>3</v>
      </c>
      <c r="Q64" s="182"/>
      <c r="R64" s="183"/>
      <c r="S64" s="184"/>
      <c r="T64" s="158"/>
      <c r="U64" s="158"/>
      <c r="V64" s="158"/>
      <c r="W64" s="157"/>
      <c r="X64" s="158"/>
      <c r="Y64" s="159"/>
      <c r="Z64" s="34"/>
    </row>
    <row r="65" spans="1:28">
      <c r="A65" s="154">
        <v>38</v>
      </c>
      <c r="B65" s="96" t="s">
        <v>91</v>
      </c>
      <c r="C65" s="70">
        <v>75</v>
      </c>
      <c r="D65" s="108">
        <v>75</v>
      </c>
      <c r="E65" s="209">
        <v>6</v>
      </c>
      <c r="F65" s="128">
        <v>3</v>
      </c>
      <c r="G65" s="132" t="s">
        <v>89</v>
      </c>
      <c r="H65" s="157"/>
      <c r="I65" s="158"/>
      <c r="J65" s="159"/>
      <c r="K65" s="157"/>
      <c r="L65" s="158"/>
      <c r="M65" s="159"/>
      <c r="N65" s="15">
        <v>15</v>
      </c>
      <c r="O65" s="155">
        <v>30</v>
      </c>
      <c r="P65" s="202">
        <v>3</v>
      </c>
      <c r="Q65" s="15">
        <v>15</v>
      </c>
      <c r="R65" s="155">
        <v>15</v>
      </c>
      <c r="S65" s="200">
        <v>3</v>
      </c>
      <c r="T65" s="157"/>
      <c r="U65" s="158"/>
      <c r="V65" s="159"/>
      <c r="W65" s="157"/>
      <c r="X65" s="158"/>
      <c r="Y65" s="159"/>
      <c r="Z65" s="34"/>
    </row>
    <row r="66" spans="1:28">
      <c r="A66" s="153">
        <v>39</v>
      </c>
      <c r="B66" s="323" t="s">
        <v>53</v>
      </c>
      <c r="C66" s="130">
        <v>45</v>
      </c>
      <c r="D66" s="321">
        <v>55</v>
      </c>
      <c r="E66" s="209">
        <v>4</v>
      </c>
      <c r="F66" s="128">
        <v>2</v>
      </c>
      <c r="G66" s="132" t="s">
        <v>32</v>
      </c>
      <c r="H66" s="157"/>
      <c r="I66" s="158"/>
      <c r="J66" s="159"/>
      <c r="K66" s="157"/>
      <c r="L66" s="158"/>
      <c r="M66" s="159"/>
      <c r="N66" s="185"/>
      <c r="O66" s="186"/>
      <c r="P66" s="187"/>
      <c r="Q66" s="30">
        <v>15</v>
      </c>
      <c r="R66" s="155">
        <v>30</v>
      </c>
      <c r="S66" s="200">
        <v>4</v>
      </c>
      <c r="T66" s="168"/>
      <c r="U66" s="169"/>
      <c r="V66" s="172"/>
      <c r="W66" s="157"/>
      <c r="X66" s="158"/>
      <c r="Y66" s="159"/>
      <c r="Z66" s="34"/>
    </row>
    <row r="67" spans="1:28">
      <c r="A67" s="153">
        <v>40</v>
      </c>
      <c r="B67" s="324" t="s">
        <v>92</v>
      </c>
      <c r="C67" s="320">
        <v>45</v>
      </c>
      <c r="D67" s="322">
        <v>55</v>
      </c>
      <c r="E67" s="209">
        <v>4</v>
      </c>
      <c r="F67" s="128">
        <v>2</v>
      </c>
      <c r="G67" s="337" t="s">
        <v>32</v>
      </c>
      <c r="H67" s="157"/>
      <c r="I67" s="158"/>
      <c r="J67" s="159"/>
      <c r="K67" s="157"/>
      <c r="L67" s="158"/>
      <c r="M67" s="159"/>
      <c r="N67" s="157"/>
      <c r="O67" s="158"/>
      <c r="P67" s="159"/>
      <c r="Q67" s="15">
        <v>15</v>
      </c>
      <c r="R67" s="155">
        <v>30</v>
      </c>
      <c r="S67" s="200">
        <v>4</v>
      </c>
      <c r="T67" s="168"/>
      <c r="U67" s="169"/>
      <c r="V67" s="172"/>
      <c r="W67" s="157"/>
      <c r="X67" s="158"/>
      <c r="Y67" s="159"/>
      <c r="Z67" s="34"/>
    </row>
    <row r="68" spans="1:28">
      <c r="A68" s="153">
        <v>41</v>
      </c>
      <c r="B68" s="323" t="s">
        <v>50</v>
      </c>
      <c r="C68" s="130">
        <v>60</v>
      </c>
      <c r="D68" s="322">
        <v>40</v>
      </c>
      <c r="E68" s="209">
        <v>4</v>
      </c>
      <c r="F68" s="128">
        <v>3</v>
      </c>
      <c r="G68" s="315" t="s">
        <v>18</v>
      </c>
      <c r="H68" s="157"/>
      <c r="I68" s="158"/>
      <c r="J68" s="159"/>
      <c r="K68" s="157"/>
      <c r="L68" s="158"/>
      <c r="M68" s="159"/>
      <c r="N68" s="157"/>
      <c r="O68" s="158"/>
      <c r="P68" s="159"/>
      <c r="Q68" s="15">
        <v>15</v>
      </c>
      <c r="R68" s="155">
        <v>45</v>
      </c>
      <c r="S68" s="200">
        <v>4</v>
      </c>
      <c r="T68" s="168"/>
      <c r="U68" s="169"/>
      <c r="V68" s="172"/>
      <c r="W68" s="168"/>
      <c r="X68" s="169"/>
      <c r="Y68" s="172"/>
      <c r="Z68" s="34"/>
    </row>
    <row r="69" spans="1:28">
      <c r="A69" s="154">
        <v>42</v>
      </c>
      <c r="B69" s="142" t="s">
        <v>54</v>
      </c>
      <c r="C69" s="70">
        <v>45</v>
      </c>
      <c r="D69" s="112">
        <v>30</v>
      </c>
      <c r="E69" s="209">
        <v>3</v>
      </c>
      <c r="F69" s="128">
        <v>1</v>
      </c>
      <c r="G69" s="75" t="s">
        <v>18</v>
      </c>
      <c r="H69" s="157"/>
      <c r="I69" s="158"/>
      <c r="J69" s="159"/>
      <c r="K69" s="157"/>
      <c r="L69" s="158"/>
      <c r="M69" s="159"/>
      <c r="N69" s="168"/>
      <c r="O69" s="169"/>
      <c r="P69" s="344"/>
      <c r="Q69" s="15">
        <v>15</v>
      </c>
      <c r="R69" s="155">
        <v>30</v>
      </c>
      <c r="S69" s="200">
        <v>3</v>
      </c>
      <c r="T69" s="168"/>
      <c r="U69" s="169"/>
      <c r="V69" s="172"/>
      <c r="W69" s="168"/>
      <c r="X69" s="169"/>
      <c r="Y69" s="172"/>
      <c r="Z69" s="34"/>
    </row>
    <row r="70" spans="1:28">
      <c r="A70" s="154">
        <v>43</v>
      </c>
      <c r="B70" s="324" t="s">
        <v>106</v>
      </c>
      <c r="C70" s="320">
        <v>45</v>
      </c>
      <c r="D70" s="322">
        <v>30</v>
      </c>
      <c r="E70" s="209">
        <v>3</v>
      </c>
      <c r="F70" s="128">
        <v>2</v>
      </c>
      <c r="G70" s="317" t="s">
        <v>18</v>
      </c>
      <c r="H70" s="157"/>
      <c r="I70" s="158"/>
      <c r="J70" s="159"/>
      <c r="K70" s="157"/>
      <c r="L70" s="158"/>
      <c r="M70" s="159"/>
      <c r="N70" s="157"/>
      <c r="O70" s="158"/>
      <c r="P70" s="159"/>
      <c r="Q70" s="15">
        <v>15</v>
      </c>
      <c r="R70" s="155">
        <v>30</v>
      </c>
      <c r="S70" s="200">
        <v>3</v>
      </c>
      <c r="T70" s="182"/>
      <c r="U70" s="183"/>
      <c r="V70" s="184"/>
      <c r="W70" s="157"/>
      <c r="X70" s="158"/>
      <c r="Y70" s="159"/>
      <c r="Z70" s="34"/>
    </row>
    <row r="71" spans="1:28">
      <c r="A71" s="153">
        <v>44</v>
      </c>
      <c r="B71" s="96" t="s">
        <v>51</v>
      </c>
      <c r="C71" s="320">
        <v>45</v>
      </c>
      <c r="D71" s="112">
        <v>30</v>
      </c>
      <c r="E71" s="209">
        <v>3</v>
      </c>
      <c r="F71" s="128">
        <v>1</v>
      </c>
      <c r="G71" s="315" t="s">
        <v>18</v>
      </c>
      <c r="H71" s="157"/>
      <c r="I71" s="158"/>
      <c r="J71" s="159"/>
      <c r="K71" s="157"/>
      <c r="L71" s="158"/>
      <c r="M71" s="159"/>
      <c r="N71" s="157"/>
      <c r="O71" s="158"/>
      <c r="P71" s="159"/>
      <c r="Q71" s="166"/>
      <c r="R71" s="167"/>
      <c r="S71" s="353"/>
      <c r="T71" s="352">
        <v>15</v>
      </c>
      <c r="U71" s="155">
        <v>30</v>
      </c>
      <c r="V71" s="202">
        <v>3</v>
      </c>
      <c r="W71" s="173"/>
      <c r="X71" s="174"/>
      <c r="Y71" s="175"/>
      <c r="Z71" s="34"/>
    </row>
    <row r="72" spans="1:28">
      <c r="A72" s="154">
        <v>45</v>
      </c>
      <c r="B72" s="323" t="s">
        <v>49</v>
      </c>
      <c r="C72" s="320">
        <v>75</v>
      </c>
      <c r="D72" s="322">
        <v>50</v>
      </c>
      <c r="E72" s="209">
        <v>5</v>
      </c>
      <c r="F72" s="128">
        <v>2</v>
      </c>
      <c r="G72" s="315" t="s">
        <v>18</v>
      </c>
      <c r="H72" s="157"/>
      <c r="I72" s="158"/>
      <c r="J72" s="159"/>
      <c r="K72" s="157"/>
      <c r="L72" s="158"/>
      <c r="M72" s="159"/>
      <c r="N72" s="157"/>
      <c r="O72" s="158"/>
      <c r="P72" s="158"/>
      <c r="Q72" s="166"/>
      <c r="R72" s="167"/>
      <c r="S72" s="353"/>
      <c r="T72" s="17">
        <v>30</v>
      </c>
      <c r="U72" s="155">
        <v>15</v>
      </c>
      <c r="V72" s="202">
        <v>2</v>
      </c>
      <c r="W72" s="318">
        <v>15</v>
      </c>
      <c r="X72" s="155">
        <v>15</v>
      </c>
      <c r="Y72" s="200">
        <v>3</v>
      </c>
      <c r="Z72" s="34"/>
    </row>
    <row r="73" spans="1:28">
      <c r="A73" s="153">
        <v>46</v>
      </c>
      <c r="B73" s="323" t="s">
        <v>52</v>
      </c>
      <c r="C73" s="320">
        <v>45</v>
      </c>
      <c r="D73" s="322">
        <v>30</v>
      </c>
      <c r="E73" s="209">
        <v>3</v>
      </c>
      <c r="F73" s="128">
        <v>2</v>
      </c>
      <c r="G73" s="315" t="s">
        <v>18</v>
      </c>
      <c r="H73" s="157"/>
      <c r="I73" s="158"/>
      <c r="J73" s="159"/>
      <c r="K73" s="157"/>
      <c r="L73" s="158"/>
      <c r="M73" s="159"/>
      <c r="N73" s="157"/>
      <c r="O73" s="158"/>
      <c r="P73" s="158"/>
      <c r="Q73" s="166"/>
      <c r="R73" s="167"/>
      <c r="S73" s="353"/>
      <c r="T73" s="163"/>
      <c r="U73" s="164"/>
      <c r="V73" s="345"/>
      <c r="W73" s="318">
        <v>15</v>
      </c>
      <c r="X73" s="155">
        <v>30</v>
      </c>
      <c r="Y73" s="200">
        <v>3</v>
      </c>
      <c r="Z73" s="34"/>
    </row>
    <row r="74" spans="1:28">
      <c r="A74" s="153">
        <v>47</v>
      </c>
      <c r="B74" s="324" t="s">
        <v>94</v>
      </c>
      <c r="C74" s="320">
        <v>45</v>
      </c>
      <c r="D74" s="321">
        <v>30</v>
      </c>
      <c r="E74" s="209">
        <v>3</v>
      </c>
      <c r="F74" s="128">
        <v>2</v>
      </c>
      <c r="G74" s="315" t="s">
        <v>18</v>
      </c>
      <c r="H74" s="157"/>
      <c r="I74" s="158"/>
      <c r="J74" s="159"/>
      <c r="K74" s="157"/>
      <c r="L74" s="158"/>
      <c r="M74" s="159"/>
      <c r="N74" s="157"/>
      <c r="O74" s="158"/>
      <c r="P74" s="158"/>
      <c r="Q74" s="168"/>
      <c r="R74" s="169"/>
      <c r="S74" s="344"/>
      <c r="T74" s="168"/>
      <c r="U74" s="183"/>
      <c r="V74" s="184"/>
      <c r="W74" s="318">
        <v>15</v>
      </c>
      <c r="X74" s="155">
        <v>30</v>
      </c>
      <c r="Y74" s="200">
        <v>3</v>
      </c>
      <c r="Z74" s="34"/>
    </row>
    <row r="75" spans="1:28" s="3" customFormat="1" ht="33" customHeight="1" thickBot="1">
      <c r="A75" s="333">
        <v>48</v>
      </c>
      <c r="B75" s="97" t="s">
        <v>19</v>
      </c>
      <c r="C75" s="130">
        <v>120</v>
      </c>
      <c r="D75" s="113">
        <v>180</v>
      </c>
      <c r="E75" s="209">
        <v>12</v>
      </c>
      <c r="F75" s="126">
        <v>7</v>
      </c>
      <c r="G75" s="75" t="s">
        <v>18</v>
      </c>
      <c r="H75" s="160"/>
      <c r="I75" s="161"/>
      <c r="J75" s="162"/>
      <c r="K75" s="160"/>
      <c r="L75" s="161"/>
      <c r="M75" s="162"/>
      <c r="N75" s="160"/>
      <c r="O75" s="161"/>
      <c r="P75" s="161"/>
      <c r="Q75" s="170"/>
      <c r="R75" s="171"/>
      <c r="S75" s="354"/>
      <c r="T75" s="197"/>
      <c r="U75" s="140">
        <v>60</v>
      </c>
      <c r="V75" s="351">
        <v>5</v>
      </c>
      <c r="W75" s="197"/>
      <c r="X75" s="140">
        <v>60</v>
      </c>
      <c r="Y75" s="206">
        <v>7</v>
      </c>
      <c r="Z75" s="136"/>
      <c r="AA75" s="135"/>
      <c r="AB75" s="135"/>
    </row>
    <row r="76" spans="1:28" s="3" customFormat="1" ht="13.5" thickBot="1">
      <c r="A76" s="26" t="s">
        <v>17</v>
      </c>
      <c r="B76" s="27" t="s">
        <v>11</v>
      </c>
      <c r="C76" s="27">
        <v>720</v>
      </c>
      <c r="D76" s="28"/>
      <c r="E76" s="23">
        <v>24</v>
      </c>
      <c r="F76" s="23">
        <v>23</v>
      </c>
      <c r="G76" s="23" t="s">
        <v>18</v>
      </c>
      <c r="H76" s="24"/>
      <c r="I76" s="24"/>
      <c r="J76" s="23"/>
      <c r="K76" s="24"/>
      <c r="L76" s="24"/>
      <c r="M76" s="23"/>
      <c r="N76" s="24"/>
      <c r="O76" s="24"/>
      <c r="P76" s="23"/>
      <c r="Q76" s="24"/>
      <c r="R76" s="24"/>
      <c r="S76" s="25"/>
      <c r="T76" s="24"/>
      <c r="U76" s="24">
        <v>360</v>
      </c>
      <c r="V76" s="23">
        <v>12</v>
      </c>
      <c r="W76" s="24"/>
      <c r="X76" s="24">
        <v>360</v>
      </c>
      <c r="Y76" s="25">
        <v>12</v>
      </c>
      <c r="Z76" s="135"/>
      <c r="AA76" s="135"/>
      <c r="AB76" s="135"/>
    </row>
    <row r="77" spans="1:28" s="3" customFormat="1" ht="13.5" thickBot="1">
      <c r="A77" s="82"/>
      <c r="B77" s="487" t="s">
        <v>15</v>
      </c>
      <c r="C77" s="456">
        <f>SUM(C6,C13,C62,C76)</f>
        <v>2880</v>
      </c>
      <c r="D77" s="482">
        <f>SUM(D6,D13,D62,D76)</f>
        <v>1765</v>
      </c>
      <c r="E77" s="484">
        <f>SUM(J77,M77,P77,S77,V77,Y77)</f>
        <v>180</v>
      </c>
      <c r="F77" s="452">
        <f>SUM(F6,F13,F62,F76)</f>
        <v>91</v>
      </c>
      <c r="G77" s="458" t="s">
        <v>114</v>
      </c>
      <c r="H77" s="95">
        <f>SUM(H$6,H$13,H62)</f>
        <v>165</v>
      </c>
      <c r="I77" s="32">
        <f>SUM(I$6,I$13,I62)</f>
        <v>240</v>
      </c>
      <c r="J77" s="212">
        <f>SUM(J76,J62,J$13,J$6)</f>
        <v>30</v>
      </c>
      <c r="K77" s="32">
        <f>SUM(K$6,K$13,K62)</f>
        <v>150</v>
      </c>
      <c r="L77" s="32">
        <f>SUM(L$6,L$13,L62)</f>
        <v>285</v>
      </c>
      <c r="M77" s="212">
        <f>SUM(M76,M62,M$13,M$6)</f>
        <v>30</v>
      </c>
      <c r="N77" s="32">
        <f>SUM(N$6,N$13,N62)</f>
        <v>165</v>
      </c>
      <c r="O77" s="32">
        <f>SUM(O$6,O$13,O62)</f>
        <v>270</v>
      </c>
      <c r="P77" s="212">
        <f>SUM(P76,P62,P$13,P$6)</f>
        <v>30</v>
      </c>
      <c r="Q77" s="32">
        <f>SUM(Q$6,Q$13,Q62)</f>
        <v>135</v>
      </c>
      <c r="R77" s="32">
        <f>SUM(R$6,R$13,R62)</f>
        <v>270</v>
      </c>
      <c r="S77" s="212">
        <f>SUM(S76,S62,S$13,S$6)</f>
        <v>30</v>
      </c>
      <c r="T77" s="32">
        <f>SUM(T$6,T$13,T62)</f>
        <v>105</v>
      </c>
      <c r="U77" s="32">
        <f>SUM(U$6,U$13,U62,U76)</f>
        <v>525</v>
      </c>
      <c r="V77" s="212">
        <f>SUM(V62,V13,V6,V76)</f>
        <v>30</v>
      </c>
      <c r="W77" s="32">
        <f>SUM(W$6,W$13,W62)</f>
        <v>45</v>
      </c>
      <c r="X77" s="32">
        <f>SUM(X$6,X$13,X62,X76)</f>
        <v>525</v>
      </c>
      <c r="Y77" s="210">
        <f>SUM(Y76,Y62,Y$13,Y$6)</f>
        <v>30</v>
      </c>
      <c r="Z77" s="136"/>
      <c r="AA77" s="135"/>
      <c r="AB77" s="135"/>
    </row>
    <row r="78" spans="1:28" s="3" customFormat="1" ht="26.65" thickBot="1">
      <c r="A78" s="83"/>
      <c r="B78" s="488"/>
      <c r="C78" s="457"/>
      <c r="D78" s="483"/>
      <c r="E78" s="451"/>
      <c r="F78" s="453"/>
      <c r="G78" s="459"/>
      <c r="H78" s="448">
        <f>SUM(H77:I77)</f>
        <v>405</v>
      </c>
      <c r="I78" s="449"/>
      <c r="J78" s="312" t="s">
        <v>110</v>
      </c>
      <c r="K78" s="460">
        <f>SUM(K77:L77)</f>
        <v>435</v>
      </c>
      <c r="L78" s="461"/>
      <c r="M78" s="312" t="s">
        <v>111</v>
      </c>
      <c r="N78" s="448">
        <f>SUM(N77:O77)</f>
        <v>435</v>
      </c>
      <c r="O78" s="449"/>
      <c r="P78" s="312" t="s">
        <v>115</v>
      </c>
      <c r="Q78" s="448">
        <f>SUM(Q77:R77)</f>
        <v>405</v>
      </c>
      <c r="R78" s="449"/>
      <c r="S78" s="27" t="s">
        <v>116</v>
      </c>
      <c r="T78" s="448">
        <f>SUM(T77:U77)</f>
        <v>630</v>
      </c>
      <c r="U78" s="449"/>
      <c r="V78" s="27" t="s">
        <v>113</v>
      </c>
      <c r="W78" s="448">
        <f>SUM(W77:X77)</f>
        <v>570</v>
      </c>
      <c r="X78" s="449"/>
      <c r="Y78" s="27" t="s">
        <v>97</v>
      </c>
      <c r="Z78" s="136"/>
      <c r="AA78" s="135"/>
      <c r="AB78" s="135"/>
    </row>
    <row r="79" spans="1:28" s="3" customFormat="1" ht="16.899999999999999" customHeight="1" thickBot="1">
      <c r="A79" s="83"/>
      <c r="B79" s="489"/>
      <c r="C79" s="479">
        <f>SUM(C77:D77)</f>
        <v>4645</v>
      </c>
      <c r="D79" s="480"/>
      <c r="E79" s="29"/>
      <c r="F79" s="56"/>
      <c r="G79" s="56"/>
      <c r="H79" s="56"/>
      <c r="I79" s="56"/>
      <c r="J79" s="56"/>
      <c r="K79" s="91"/>
      <c r="L79" s="91"/>
      <c r="M79" s="56"/>
      <c r="N79" s="56"/>
      <c r="O79" s="56"/>
      <c r="P79" s="56"/>
      <c r="Q79" s="56"/>
      <c r="R79" s="56"/>
      <c r="S79" s="56"/>
      <c r="T79" s="481"/>
      <c r="U79" s="481"/>
      <c r="V79" s="481"/>
      <c r="W79" s="481"/>
      <c r="X79" s="481"/>
      <c r="Y79" s="481"/>
      <c r="Z79" s="136"/>
      <c r="AA79" s="135"/>
      <c r="AB79" s="135"/>
    </row>
    <row r="80" spans="1:28" s="3" customFormat="1" ht="19.149999999999999" customHeight="1" thickBot="1">
      <c r="A80" s="88"/>
      <c r="B80" s="89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481"/>
      <c r="U80" s="481"/>
      <c r="V80" s="481"/>
      <c r="W80" s="481"/>
      <c r="X80" s="481"/>
      <c r="Y80" s="481"/>
      <c r="Z80" s="136"/>
      <c r="AA80" s="135"/>
      <c r="AB80" s="135"/>
    </row>
    <row r="81" spans="1:37" s="3" customFormat="1" ht="34.9" customHeight="1" thickBot="1">
      <c r="A81" s="8" t="s">
        <v>57</v>
      </c>
      <c r="B81" s="9" t="s">
        <v>126</v>
      </c>
      <c r="C81" s="22">
        <f>SUM(C82:C94)</f>
        <v>735</v>
      </c>
      <c r="D81" s="419">
        <f>SUM(D82:D94)</f>
        <v>690</v>
      </c>
      <c r="E81" s="23">
        <f>SUM(E82:E95)</f>
        <v>81</v>
      </c>
      <c r="F81" s="23">
        <f>SUM(F82:F94)</f>
        <v>29</v>
      </c>
      <c r="G81" s="415"/>
      <c r="H81" s="418">
        <f>SUM(H83:H94)</f>
        <v>0</v>
      </c>
      <c r="I81" s="418">
        <f>SUM(I83:I94)</f>
        <v>0</v>
      </c>
      <c r="J81" s="419">
        <f>SUM(J85:J94)</f>
        <v>0</v>
      </c>
      <c r="K81" s="24">
        <f>SUM(K83:K94)</f>
        <v>0</v>
      </c>
      <c r="L81" s="24">
        <f>SUM(L83:L94)</f>
        <v>0</v>
      </c>
      <c r="M81" s="23">
        <f>SUM(M83:M94)</f>
        <v>0</v>
      </c>
      <c r="N81" s="24">
        <f t="shared" ref="N81:X81" si="4">SUM(N82:N94)</f>
        <v>45</v>
      </c>
      <c r="O81" s="24">
        <f t="shared" si="4"/>
        <v>90</v>
      </c>
      <c r="P81" s="23">
        <f t="shared" si="4"/>
        <v>10</v>
      </c>
      <c r="Q81" s="24">
        <f t="shared" si="4"/>
        <v>90</v>
      </c>
      <c r="R81" s="24">
        <f t="shared" si="4"/>
        <v>180</v>
      </c>
      <c r="S81" s="25">
        <f t="shared" si="4"/>
        <v>21</v>
      </c>
      <c r="T81" s="28">
        <f t="shared" si="4"/>
        <v>30</v>
      </c>
      <c r="U81" s="24">
        <f t="shared" si="4"/>
        <v>105</v>
      </c>
      <c r="V81" s="23">
        <f>SUM(V82:V95)</f>
        <v>22</v>
      </c>
      <c r="W81" s="24">
        <f t="shared" si="4"/>
        <v>45</v>
      </c>
      <c r="X81" s="24">
        <f t="shared" si="4"/>
        <v>150</v>
      </c>
      <c r="Y81" s="25">
        <f>SUM(Y82:Y95)</f>
        <v>28</v>
      </c>
      <c r="Z81" s="34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s="3" customFormat="1" ht="26.25" customHeight="1" thickBot="1">
      <c r="A82" s="154">
        <v>36</v>
      </c>
      <c r="B82" s="96" t="s">
        <v>119</v>
      </c>
      <c r="C82" s="422">
        <f>SUM(H82:I82,K82:L82,N82:O82,Q82:R82,T82:U82,W82:X82)</f>
        <v>45</v>
      </c>
      <c r="D82" s="423">
        <v>55</v>
      </c>
      <c r="E82" s="209">
        <v>4</v>
      </c>
      <c r="F82" s="401">
        <v>1</v>
      </c>
      <c r="G82" s="404" t="s">
        <v>32</v>
      </c>
      <c r="H82" s="437"/>
      <c r="I82" s="435"/>
      <c r="J82" s="438"/>
      <c r="K82" s="443"/>
      <c r="L82" s="426"/>
      <c r="M82" s="427"/>
      <c r="N82" s="412">
        <v>15</v>
      </c>
      <c r="O82" s="4">
        <v>30</v>
      </c>
      <c r="P82" s="202">
        <v>4</v>
      </c>
      <c r="Q82" s="425"/>
      <c r="R82" s="426"/>
      <c r="S82" s="427"/>
      <c r="T82" s="425"/>
      <c r="U82" s="426"/>
      <c r="V82" s="427"/>
      <c r="W82" s="425"/>
      <c r="X82" s="426"/>
      <c r="Y82" s="427"/>
      <c r="Z82" s="416">
        <f>SUM(C82:D82)</f>
        <v>100</v>
      </c>
      <c r="AA82" s="417">
        <f>Z82/25</f>
        <v>4</v>
      </c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s="3" customFormat="1" ht="26.25" customHeight="1" thickBot="1">
      <c r="A83" s="154">
        <v>37</v>
      </c>
      <c r="B83" s="142" t="s">
        <v>131</v>
      </c>
      <c r="C83" s="422">
        <f t="shared" ref="C83:C94" si="5">SUM(H83:I83,K83:L83,N83:O83,Q83:R83,T83:U83,W83:X83)</f>
        <v>45</v>
      </c>
      <c r="D83" s="423">
        <v>30</v>
      </c>
      <c r="E83" s="209">
        <v>3</v>
      </c>
      <c r="F83" s="402">
        <v>1</v>
      </c>
      <c r="G83" s="81" t="s">
        <v>18</v>
      </c>
      <c r="H83" s="439"/>
      <c r="I83" s="429"/>
      <c r="J83" s="440"/>
      <c r="K83" s="439"/>
      <c r="L83" s="429"/>
      <c r="M83" s="430"/>
      <c r="N83" s="412">
        <v>15</v>
      </c>
      <c r="O83" s="4">
        <v>30</v>
      </c>
      <c r="P83" s="202">
        <v>3</v>
      </c>
      <c r="Q83" s="431"/>
      <c r="R83" s="432"/>
      <c r="S83" s="433"/>
      <c r="T83" s="428"/>
      <c r="U83" s="429"/>
      <c r="V83" s="430"/>
      <c r="W83" s="428"/>
      <c r="X83" s="429"/>
      <c r="Y83" s="430"/>
      <c r="Z83" s="416">
        <f t="shared" ref="Z83:Z94" si="6">SUM(C83:D83)</f>
        <v>75</v>
      </c>
      <c r="AA83" s="417">
        <f t="shared" ref="AA83:AA94" si="7">Z83/25</f>
        <v>3</v>
      </c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s="3" customFormat="1" ht="26.25" customHeight="1" thickBot="1">
      <c r="A84" s="154">
        <v>38</v>
      </c>
      <c r="B84" s="392" t="s">
        <v>118</v>
      </c>
      <c r="C84" s="422">
        <f t="shared" si="5"/>
        <v>75</v>
      </c>
      <c r="D84" s="423">
        <v>75</v>
      </c>
      <c r="E84" s="209">
        <v>6</v>
      </c>
      <c r="F84" s="402">
        <v>1</v>
      </c>
      <c r="G84" s="404" t="s">
        <v>89</v>
      </c>
      <c r="H84" s="439"/>
      <c r="I84" s="429"/>
      <c r="J84" s="440"/>
      <c r="K84" s="439"/>
      <c r="L84" s="429"/>
      <c r="M84" s="430"/>
      <c r="N84" s="412">
        <v>15</v>
      </c>
      <c r="O84" s="4">
        <v>30</v>
      </c>
      <c r="P84" s="202">
        <v>3</v>
      </c>
      <c r="Q84" s="412">
        <v>15</v>
      </c>
      <c r="R84" s="4">
        <v>15</v>
      </c>
      <c r="S84" s="200">
        <v>3</v>
      </c>
      <c r="T84" s="428"/>
      <c r="U84" s="429"/>
      <c r="V84" s="430"/>
      <c r="W84" s="428"/>
      <c r="X84" s="429"/>
      <c r="Y84" s="430"/>
      <c r="Z84" s="416">
        <f t="shared" si="6"/>
        <v>150</v>
      </c>
      <c r="AA84" s="417">
        <f t="shared" si="7"/>
        <v>6</v>
      </c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s="3" customFormat="1" ht="26.25" customHeight="1" thickBot="1">
      <c r="A85" s="153">
        <v>39</v>
      </c>
      <c r="B85" s="323" t="s">
        <v>130</v>
      </c>
      <c r="C85" s="422">
        <f t="shared" si="5"/>
        <v>45</v>
      </c>
      <c r="D85" s="423">
        <v>55</v>
      </c>
      <c r="E85" s="209">
        <v>4</v>
      </c>
      <c r="F85" s="402">
        <v>1</v>
      </c>
      <c r="G85" s="404" t="s">
        <v>32</v>
      </c>
      <c r="H85" s="439"/>
      <c r="I85" s="429"/>
      <c r="J85" s="440"/>
      <c r="K85" s="439"/>
      <c r="L85" s="429"/>
      <c r="M85" s="430"/>
      <c r="N85" s="434"/>
      <c r="O85" s="435"/>
      <c r="P85" s="436"/>
      <c r="Q85" s="412">
        <v>15</v>
      </c>
      <c r="R85" s="4">
        <v>30</v>
      </c>
      <c r="S85" s="200">
        <v>4</v>
      </c>
      <c r="T85" s="428"/>
      <c r="U85" s="429"/>
      <c r="V85" s="430"/>
      <c r="W85" s="428"/>
      <c r="X85" s="429"/>
      <c r="Y85" s="430"/>
      <c r="Z85" s="416">
        <f t="shared" si="6"/>
        <v>100</v>
      </c>
      <c r="AA85" s="417">
        <f t="shared" si="7"/>
        <v>4</v>
      </c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s="3" customFormat="1" ht="26.25" customHeight="1" thickBot="1">
      <c r="A86" s="153">
        <v>40</v>
      </c>
      <c r="B86" s="100" t="s">
        <v>123</v>
      </c>
      <c r="C86" s="422">
        <f t="shared" si="5"/>
        <v>45</v>
      </c>
      <c r="D86" s="424">
        <v>55</v>
      </c>
      <c r="E86" s="209">
        <v>4</v>
      </c>
      <c r="F86" s="402">
        <v>3</v>
      </c>
      <c r="G86" s="405" t="s">
        <v>32</v>
      </c>
      <c r="H86" s="439"/>
      <c r="I86" s="429"/>
      <c r="J86" s="440"/>
      <c r="K86" s="439"/>
      <c r="L86" s="429"/>
      <c r="M86" s="430"/>
      <c r="N86" s="428"/>
      <c r="O86" s="429"/>
      <c r="P86" s="430"/>
      <c r="Q86" s="412">
        <v>15</v>
      </c>
      <c r="R86" s="4">
        <v>30</v>
      </c>
      <c r="S86" s="200">
        <v>4</v>
      </c>
      <c r="T86" s="428"/>
      <c r="U86" s="429"/>
      <c r="V86" s="430"/>
      <c r="W86" s="428"/>
      <c r="X86" s="429"/>
      <c r="Y86" s="430"/>
      <c r="Z86" s="416">
        <f t="shared" si="6"/>
        <v>100</v>
      </c>
      <c r="AA86" s="417">
        <f t="shared" si="7"/>
        <v>4</v>
      </c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s="3" customFormat="1" ht="26.25" customHeight="1" thickBot="1">
      <c r="A87" s="153">
        <v>41</v>
      </c>
      <c r="B87" s="397" t="s">
        <v>128</v>
      </c>
      <c r="C87" s="422">
        <f t="shared" si="5"/>
        <v>60</v>
      </c>
      <c r="D87" s="423">
        <v>40</v>
      </c>
      <c r="E87" s="209">
        <v>4</v>
      </c>
      <c r="F87" s="402">
        <v>3</v>
      </c>
      <c r="G87" s="316" t="s">
        <v>18</v>
      </c>
      <c r="H87" s="439"/>
      <c r="I87" s="429"/>
      <c r="J87" s="440"/>
      <c r="K87" s="439"/>
      <c r="L87" s="429"/>
      <c r="M87" s="430"/>
      <c r="N87" s="428"/>
      <c r="O87" s="429"/>
      <c r="P87" s="430"/>
      <c r="Q87" s="412">
        <v>15</v>
      </c>
      <c r="R87" s="4">
        <v>45</v>
      </c>
      <c r="S87" s="200">
        <v>4</v>
      </c>
      <c r="T87" s="428"/>
      <c r="U87" s="429"/>
      <c r="V87" s="430"/>
      <c r="W87" s="428"/>
      <c r="X87" s="429"/>
      <c r="Y87" s="430"/>
      <c r="Z87" s="416">
        <f t="shared" si="6"/>
        <v>100</v>
      </c>
      <c r="AA87" s="417">
        <f t="shared" si="7"/>
        <v>4</v>
      </c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s="3" customFormat="1" ht="26.25" customHeight="1" thickBot="1">
      <c r="A88" s="154">
        <v>42</v>
      </c>
      <c r="B88" s="398" t="s">
        <v>129</v>
      </c>
      <c r="C88" s="422">
        <f t="shared" si="5"/>
        <v>45</v>
      </c>
      <c r="D88" s="423">
        <v>30</v>
      </c>
      <c r="E88" s="209">
        <v>3</v>
      </c>
      <c r="F88" s="402">
        <v>2</v>
      </c>
      <c r="G88" s="81" t="s">
        <v>18</v>
      </c>
      <c r="H88" s="439"/>
      <c r="I88" s="429"/>
      <c r="J88" s="440"/>
      <c r="K88" s="439"/>
      <c r="L88" s="429"/>
      <c r="M88" s="430"/>
      <c r="N88" s="428"/>
      <c r="O88" s="429"/>
      <c r="P88" s="430"/>
      <c r="Q88" s="412">
        <v>15</v>
      </c>
      <c r="R88" s="4">
        <v>30</v>
      </c>
      <c r="S88" s="200">
        <v>3</v>
      </c>
      <c r="T88" s="428"/>
      <c r="U88" s="429"/>
      <c r="V88" s="430"/>
      <c r="W88" s="428"/>
      <c r="X88" s="429"/>
      <c r="Y88" s="430"/>
      <c r="Z88" s="416">
        <f t="shared" si="6"/>
        <v>75</v>
      </c>
      <c r="AA88" s="417">
        <f t="shared" si="7"/>
        <v>3</v>
      </c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s="3" customFormat="1" ht="26.25" customHeight="1" thickBot="1">
      <c r="A89" s="154">
        <v>43</v>
      </c>
      <c r="B89" s="399" t="s">
        <v>121</v>
      </c>
      <c r="C89" s="422">
        <f t="shared" si="5"/>
        <v>45</v>
      </c>
      <c r="D89" s="424">
        <v>30</v>
      </c>
      <c r="E89" s="209">
        <v>3</v>
      </c>
      <c r="F89" s="402">
        <v>2</v>
      </c>
      <c r="G89" s="316" t="s">
        <v>18</v>
      </c>
      <c r="H89" s="439"/>
      <c r="I89" s="429"/>
      <c r="J89" s="440"/>
      <c r="K89" s="439"/>
      <c r="L89" s="429"/>
      <c r="M89" s="430"/>
      <c r="N89" s="428"/>
      <c r="O89" s="429"/>
      <c r="P89" s="430"/>
      <c r="Q89" s="412">
        <v>15</v>
      </c>
      <c r="R89" s="4">
        <v>30</v>
      </c>
      <c r="S89" s="200">
        <v>3</v>
      </c>
      <c r="T89" s="431"/>
      <c r="U89" s="432"/>
      <c r="V89" s="433"/>
      <c r="W89" s="428"/>
      <c r="X89" s="429"/>
      <c r="Y89" s="430"/>
      <c r="Z89" s="416">
        <f t="shared" si="6"/>
        <v>75</v>
      </c>
      <c r="AA89" s="417">
        <f t="shared" si="7"/>
        <v>3</v>
      </c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s="3" customFormat="1" ht="26.25" customHeight="1" thickBot="1">
      <c r="A90" s="153">
        <v>44</v>
      </c>
      <c r="B90" s="399" t="s">
        <v>127</v>
      </c>
      <c r="C90" s="422">
        <f t="shared" si="5"/>
        <v>45</v>
      </c>
      <c r="D90" s="424">
        <v>30</v>
      </c>
      <c r="E90" s="209">
        <v>3</v>
      </c>
      <c r="F90" s="402">
        <v>1</v>
      </c>
      <c r="G90" s="316" t="s">
        <v>18</v>
      </c>
      <c r="H90" s="439"/>
      <c r="I90" s="429"/>
      <c r="J90" s="440"/>
      <c r="K90" s="439"/>
      <c r="L90" s="429"/>
      <c r="M90" s="430"/>
      <c r="N90" s="428"/>
      <c r="O90" s="429"/>
      <c r="P90" s="430"/>
      <c r="Q90" s="434"/>
      <c r="R90" s="435"/>
      <c r="S90" s="436"/>
      <c r="T90" s="412">
        <v>15</v>
      </c>
      <c r="U90" s="4">
        <v>30</v>
      </c>
      <c r="V90" s="202">
        <v>3</v>
      </c>
      <c r="W90" s="431"/>
      <c r="X90" s="432"/>
      <c r="Y90" s="433"/>
      <c r="Z90" s="416">
        <f t="shared" si="6"/>
        <v>75</v>
      </c>
      <c r="AA90" s="417">
        <f t="shared" si="7"/>
        <v>3</v>
      </c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s="3" customFormat="1" ht="26.25" customHeight="1" thickBot="1">
      <c r="A91" s="154">
        <v>45</v>
      </c>
      <c r="B91" s="397" t="s">
        <v>122</v>
      </c>
      <c r="C91" s="422">
        <f t="shared" si="5"/>
        <v>75</v>
      </c>
      <c r="D91" s="424">
        <v>50</v>
      </c>
      <c r="E91" s="209">
        <v>5</v>
      </c>
      <c r="F91" s="402">
        <v>3</v>
      </c>
      <c r="G91" s="316" t="s">
        <v>18</v>
      </c>
      <c r="H91" s="439"/>
      <c r="I91" s="429"/>
      <c r="J91" s="440"/>
      <c r="K91" s="439"/>
      <c r="L91" s="429"/>
      <c r="M91" s="430"/>
      <c r="N91" s="428"/>
      <c r="O91" s="429"/>
      <c r="P91" s="430"/>
      <c r="Q91" s="428"/>
      <c r="R91" s="429"/>
      <c r="S91" s="430"/>
      <c r="T91" s="412">
        <v>15</v>
      </c>
      <c r="U91" s="4">
        <v>15</v>
      </c>
      <c r="V91" s="202">
        <v>2</v>
      </c>
      <c r="W91" s="412">
        <v>15</v>
      </c>
      <c r="X91" s="4">
        <v>30</v>
      </c>
      <c r="Y91" s="200">
        <v>3</v>
      </c>
      <c r="Z91" s="416">
        <f t="shared" si="6"/>
        <v>125</v>
      </c>
      <c r="AA91" s="417">
        <f t="shared" si="7"/>
        <v>5</v>
      </c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s="3" customFormat="1" ht="26.25" customHeight="1" thickBot="1">
      <c r="A92" s="153">
        <v>46</v>
      </c>
      <c r="B92" s="400" t="s">
        <v>125</v>
      </c>
      <c r="C92" s="422">
        <f t="shared" si="5"/>
        <v>45</v>
      </c>
      <c r="D92" s="424">
        <v>30</v>
      </c>
      <c r="E92" s="209">
        <v>3</v>
      </c>
      <c r="F92" s="402">
        <v>2</v>
      </c>
      <c r="G92" s="316" t="s">
        <v>18</v>
      </c>
      <c r="H92" s="439"/>
      <c r="I92" s="429"/>
      <c r="J92" s="440"/>
      <c r="K92" s="439"/>
      <c r="L92" s="429"/>
      <c r="M92" s="430"/>
      <c r="N92" s="428"/>
      <c r="O92" s="429"/>
      <c r="P92" s="430"/>
      <c r="Q92" s="428"/>
      <c r="R92" s="429"/>
      <c r="S92" s="430"/>
      <c r="T92" s="434"/>
      <c r="U92" s="435"/>
      <c r="V92" s="436"/>
      <c r="W92" s="412">
        <v>15</v>
      </c>
      <c r="X92" s="4">
        <v>30</v>
      </c>
      <c r="Y92" s="200">
        <v>3</v>
      </c>
      <c r="Z92" s="416">
        <f t="shared" si="6"/>
        <v>75</v>
      </c>
      <c r="AA92" s="417">
        <f t="shared" si="7"/>
        <v>3</v>
      </c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s="3" customFormat="1" ht="26.25" customHeight="1" thickBot="1">
      <c r="A93" s="153">
        <v>47</v>
      </c>
      <c r="B93" s="397" t="s">
        <v>120</v>
      </c>
      <c r="C93" s="422">
        <f t="shared" si="5"/>
        <v>45</v>
      </c>
      <c r="D93" s="424">
        <v>30</v>
      </c>
      <c r="E93" s="209">
        <v>3</v>
      </c>
      <c r="F93" s="402">
        <v>2</v>
      </c>
      <c r="G93" s="316" t="s">
        <v>18</v>
      </c>
      <c r="H93" s="439"/>
      <c r="I93" s="429"/>
      <c r="J93" s="440"/>
      <c r="K93" s="439"/>
      <c r="L93" s="429"/>
      <c r="M93" s="430"/>
      <c r="N93" s="428"/>
      <c r="O93" s="429"/>
      <c r="P93" s="430"/>
      <c r="Q93" s="428"/>
      <c r="R93" s="429"/>
      <c r="S93" s="430"/>
      <c r="T93" s="431"/>
      <c r="U93" s="432"/>
      <c r="V93" s="433"/>
      <c r="W93" s="412">
        <v>15</v>
      </c>
      <c r="X93" s="4">
        <v>30</v>
      </c>
      <c r="Y93" s="200">
        <v>3</v>
      </c>
      <c r="Z93" s="416">
        <f t="shared" si="6"/>
        <v>75</v>
      </c>
      <c r="AA93" s="417">
        <f t="shared" si="7"/>
        <v>3</v>
      </c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s="3" customFormat="1" ht="26.25" customHeight="1" thickBot="1">
      <c r="A94" s="333">
        <v>48</v>
      </c>
      <c r="B94" s="101" t="s">
        <v>19</v>
      </c>
      <c r="C94" s="422">
        <f t="shared" si="5"/>
        <v>120</v>
      </c>
      <c r="D94" s="423">
        <v>180</v>
      </c>
      <c r="E94" s="209">
        <v>12</v>
      </c>
      <c r="F94" s="403">
        <v>7</v>
      </c>
      <c r="G94" s="81" t="s">
        <v>18</v>
      </c>
      <c r="H94" s="441"/>
      <c r="I94" s="432"/>
      <c r="J94" s="442"/>
      <c r="K94" s="444"/>
      <c r="L94" s="445"/>
      <c r="M94" s="446"/>
      <c r="N94" s="447"/>
      <c r="O94" s="445"/>
      <c r="P94" s="446"/>
      <c r="Q94" s="431"/>
      <c r="R94" s="432"/>
      <c r="S94" s="433"/>
      <c r="T94" s="421"/>
      <c r="U94" s="413">
        <v>60</v>
      </c>
      <c r="V94" s="351">
        <v>5</v>
      </c>
      <c r="W94" s="420"/>
      <c r="X94" s="4">
        <v>60</v>
      </c>
      <c r="Y94" s="200">
        <v>7</v>
      </c>
      <c r="Z94" s="416">
        <f t="shared" si="6"/>
        <v>300</v>
      </c>
      <c r="AA94" s="417">
        <f t="shared" si="7"/>
        <v>12</v>
      </c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s="3" customFormat="1" ht="13.5" thickBot="1">
      <c r="A95" s="394" t="s">
        <v>17</v>
      </c>
      <c r="B95" s="27" t="s">
        <v>11</v>
      </c>
      <c r="C95" s="28">
        <v>720</v>
      </c>
      <c r="D95" s="396"/>
      <c r="E95" s="23">
        <v>24</v>
      </c>
      <c r="F95" s="23">
        <v>23</v>
      </c>
      <c r="G95" s="409" t="s">
        <v>18</v>
      </c>
      <c r="H95" s="411"/>
      <c r="I95" s="406"/>
      <c r="J95" s="408"/>
      <c r="K95" s="410"/>
      <c r="L95" s="406"/>
      <c r="M95" s="407"/>
      <c r="N95" s="406"/>
      <c r="O95" s="406"/>
      <c r="P95" s="414"/>
      <c r="Q95" s="411"/>
      <c r="R95" s="406"/>
      <c r="S95" s="408"/>
      <c r="T95" s="410"/>
      <c r="U95" s="406">
        <v>360</v>
      </c>
      <c r="V95" s="414">
        <v>12</v>
      </c>
      <c r="W95" s="411"/>
      <c r="X95" s="406">
        <v>360</v>
      </c>
      <c r="Y95" s="408">
        <v>12</v>
      </c>
      <c r="Z95" s="34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s="3" customFormat="1" ht="13.5" thickBot="1">
      <c r="A96" s="231"/>
      <c r="B96" s="487" t="s">
        <v>15</v>
      </c>
      <c r="C96" s="454">
        <f>SUM(C81,C6,C13,C95)</f>
        <v>2880</v>
      </c>
      <c r="D96" s="456">
        <f>SUM(D81,D6,D13,D95)</f>
        <v>1765</v>
      </c>
      <c r="E96" s="450">
        <f>SUM(J96,M96,P96,S96,V96,Y96)</f>
        <v>180</v>
      </c>
      <c r="F96" s="452">
        <f>SUM(F6,F13,F81,F95)</f>
        <v>91</v>
      </c>
      <c r="G96" s="458" t="s">
        <v>114</v>
      </c>
      <c r="H96" s="95">
        <f>SUM(H$6,H$13,H81)</f>
        <v>165</v>
      </c>
      <c r="I96" s="32">
        <f>SUM(I$6,I$13,I81)</f>
        <v>240</v>
      </c>
      <c r="J96" s="212">
        <f>SUM(J95,J81,J$13,J$6)</f>
        <v>30</v>
      </c>
      <c r="K96" s="32">
        <f>SUM(K$6,K$13,K81)</f>
        <v>150</v>
      </c>
      <c r="L96" s="32">
        <f>SUM(L$6,L$13,L81)</f>
        <v>285</v>
      </c>
      <c r="M96" s="212">
        <f>SUM(M95,M81,M$13,M$6)</f>
        <v>30</v>
      </c>
      <c r="N96" s="32">
        <f>SUM(N$6,N$13,N81)</f>
        <v>165</v>
      </c>
      <c r="O96" s="32">
        <f>SUM(O$6,O$13,O81)</f>
        <v>270</v>
      </c>
      <c r="P96" s="212">
        <f>SUM(P95,P81,P$13,P$6)</f>
        <v>30</v>
      </c>
      <c r="Q96" s="32">
        <f>SUM(Q$6,Q$13,Q81)</f>
        <v>135</v>
      </c>
      <c r="R96" s="32">
        <f>SUM(R$6,R$13,R81)</f>
        <v>270</v>
      </c>
      <c r="S96" s="212">
        <f>SUM(S95,S81,S$13,S$6)</f>
        <v>30</v>
      </c>
      <c r="T96" s="32">
        <f>SUM(T$6,T$13,T81)</f>
        <v>90</v>
      </c>
      <c r="U96" s="32">
        <f>SUM(U$6,U$13,U81,U95)</f>
        <v>525</v>
      </c>
      <c r="V96" s="212">
        <f>SUM(V81,V13,V6)</f>
        <v>30</v>
      </c>
      <c r="W96" s="32">
        <f>SUM(W$6,W$13,W81)</f>
        <v>45</v>
      </c>
      <c r="X96" s="32">
        <f>SUM(X$6,X$13,X81,X95)</f>
        <v>540</v>
      </c>
      <c r="Y96" s="210">
        <f>SUM(Y81,Y$13,Y$6)</f>
        <v>30</v>
      </c>
      <c r="Z96" s="135"/>
      <c r="AA96" s="135"/>
      <c r="AB96" s="135"/>
      <c r="AC96" s="1"/>
      <c r="AD96" s="1"/>
      <c r="AE96" s="1"/>
      <c r="AF96" s="1"/>
      <c r="AG96" s="1"/>
      <c r="AH96" s="1"/>
      <c r="AI96" s="1"/>
      <c r="AJ96" s="1"/>
      <c r="AK96" s="1"/>
    </row>
    <row r="97" spans="1:37" s="3" customFormat="1" ht="26.65" thickBot="1">
      <c r="A97" s="232"/>
      <c r="B97" s="488"/>
      <c r="C97" s="455"/>
      <c r="D97" s="457"/>
      <c r="E97" s="451"/>
      <c r="F97" s="453"/>
      <c r="G97" s="459"/>
      <c r="H97" s="448">
        <f>SUM(H96:I96)</f>
        <v>405</v>
      </c>
      <c r="I97" s="449"/>
      <c r="J97" s="395" t="s">
        <v>110</v>
      </c>
      <c r="K97" s="460">
        <f>SUM(K96:L96)</f>
        <v>435</v>
      </c>
      <c r="L97" s="461"/>
      <c r="M97" s="395" t="s">
        <v>111</v>
      </c>
      <c r="N97" s="448">
        <f>SUM(N96:O96)</f>
        <v>435</v>
      </c>
      <c r="O97" s="449"/>
      <c r="P97" s="395" t="s">
        <v>115</v>
      </c>
      <c r="Q97" s="448">
        <f>SUM(Q96:R96)</f>
        <v>405</v>
      </c>
      <c r="R97" s="449"/>
      <c r="S97" s="27" t="s">
        <v>116</v>
      </c>
      <c r="T97" s="448">
        <f>SUM(T96:U96)</f>
        <v>615</v>
      </c>
      <c r="U97" s="449"/>
      <c r="V97" s="27" t="s">
        <v>113</v>
      </c>
      <c r="W97" s="448">
        <f>SUM(W96:X96)</f>
        <v>585</v>
      </c>
      <c r="X97" s="449"/>
      <c r="Y97" s="27" t="s">
        <v>97</v>
      </c>
      <c r="Z97" s="135"/>
      <c r="AA97" s="135"/>
      <c r="AB97" s="135"/>
      <c r="AC97" s="1"/>
      <c r="AD97" s="1"/>
      <c r="AE97" s="1"/>
      <c r="AF97" s="1"/>
      <c r="AG97" s="1"/>
      <c r="AH97" s="1"/>
      <c r="AI97" s="1"/>
      <c r="AJ97" s="1"/>
      <c r="AK97" s="1"/>
    </row>
    <row r="98" spans="1:37" s="3" customFormat="1" ht="13.5" thickBot="1">
      <c r="A98" s="233"/>
      <c r="B98" s="489"/>
      <c r="C98" s="393"/>
      <c r="D98" s="1"/>
      <c r="E98" s="1"/>
      <c r="F98" s="1"/>
      <c r="G98" s="1"/>
      <c r="H98" s="1"/>
      <c r="I98" s="135"/>
      <c r="J98" s="135"/>
      <c r="K98" s="135"/>
      <c r="L98" s="135"/>
      <c r="M98" s="135"/>
      <c r="N98" s="135"/>
      <c r="O98" s="135"/>
      <c r="P98" s="137"/>
      <c r="Q98" s="135"/>
      <c r="R98" s="135"/>
      <c r="S98" s="137"/>
      <c r="T98" s="135"/>
      <c r="U98" s="135"/>
      <c r="V98" s="135"/>
      <c r="W98" s="135"/>
      <c r="X98" s="135"/>
      <c r="Y98" s="135"/>
      <c r="Z98" s="135"/>
      <c r="AA98" s="135"/>
      <c r="AB98" s="135"/>
      <c r="AC98" s="1"/>
      <c r="AD98" s="1"/>
      <c r="AE98" s="1"/>
      <c r="AF98" s="1"/>
      <c r="AG98" s="1"/>
      <c r="AH98" s="1"/>
      <c r="AI98" s="1"/>
      <c r="AJ98" s="1"/>
      <c r="AK98" s="1"/>
    </row>
    <row r="99" spans="1:37" s="3" customFormat="1">
      <c r="A99" s="2"/>
      <c r="B99" s="5"/>
      <c r="C99" s="1"/>
      <c r="D99" s="1"/>
      <c r="E99" s="1"/>
      <c r="F99" s="1"/>
      <c r="G99" s="1"/>
      <c r="H99" s="1"/>
      <c r="I99" s="135"/>
      <c r="J99" s="135"/>
      <c r="K99" s="135"/>
      <c r="L99" s="135"/>
      <c r="M99" s="135"/>
      <c r="N99" s="135"/>
      <c r="O99" s="135"/>
      <c r="P99" s="137"/>
      <c r="Q99" s="135"/>
      <c r="R99" s="135"/>
      <c r="S99" s="137"/>
      <c r="T99" s="135"/>
      <c r="U99" s="135"/>
      <c r="V99" s="135"/>
      <c r="W99" s="135"/>
      <c r="X99" s="135"/>
      <c r="Y99" s="135"/>
      <c r="Z99" s="135"/>
      <c r="AA99" s="135"/>
      <c r="AB99" s="135"/>
      <c r="AC99" s="1"/>
      <c r="AD99" s="1"/>
      <c r="AE99" s="1"/>
      <c r="AF99" s="1"/>
      <c r="AG99" s="1"/>
      <c r="AH99" s="1"/>
      <c r="AI99" s="1"/>
      <c r="AJ99" s="1"/>
      <c r="AK99" s="1"/>
    </row>
    <row r="100" spans="1:37" s="3" customFormat="1">
      <c r="A100" s="2"/>
      <c r="B100" s="5"/>
      <c r="C100" s="1"/>
      <c r="D100" s="1"/>
      <c r="E100" s="1"/>
      <c r="F100" s="1"/>
      <c r="G100" s="1"/>
      <c r="H100" s="1"/>
      <c r="I100" s="135"/>
      <c r="J100" s="135"/>
      <c r="K100" s="135"/>
      <c r="L100" s="135"/>
      <c r="M100" s="135"/>
      <c r="N100" s="135"/>
      <c r="O100" s="135"/>
      <c r="P100" s="137"/>
      <c r="Q100" s="135"/>
      <c r="R100" s="135"/>
      <c r="S100" s="137"/>
      <c r="T100" s="135"/>
      <c r="U100" s="135"/>
      <c r="V100" s="135"/>
      <c r="W100" s="135"/>
      <c r="X100" s="135"/>
      <c r="Y100" s="135"/>
      <c r="Z100" s="135"/>
      <c r="AA100" s="135"/>
      <c r="AB100" s="135"/>
      <c r="AD100" s="1"/>
      <c r="AE100" s="1"/>
      <c r="AF100" s="1"/>
      <c r="AG100" s="1"/>
      <c r="AH100" s="1"/>
      <c r="AI100" s="1"/>
      <c r="AJ100" s="1"/>
      <c r="AK100" s="1"/>
    </row>
    <row r="101" spans="1:37" s="3" customFormat="1">
      <c r="A101" s="2"/>
      <c r="B101" s="5"/>
      <c r="C101" s="1"/>
      <c r="D101" s="1"/>
      <c r="E101" s="1"/>
      <c r="F101" s="1"/>
      <c r="G101" s="1"/>
      <c r="H101" s="1"/>
      <c r="I101" s="135"/>
      <c r="J101" s="135"/>
      <c r="K101" s="135"/>
      <c r="L101" s="135"/>
      <c r="M101" s="135"/>
      <c r="N101" s="135"/>
      <c r="O101" s="135"/>
      <c r="P101" s="137"/>
      <c r="Q101" s="135"/>
      <c r="R101" s="135"/>
      <c r="S101" s="137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4"/>
      <c r="AD101" s="1"/>
      <c r="AE101" s="1"/>
      <c r="AF101" s="1"/>
      <c r="AG101" s="1"/>
      <c r="AH101" s="1"/>
      <c r="AI101" s="1"/>
      <c r="AJ101" s="1"/>
      <c r="AK101" s="1"/>
    </row>
    <row r="102" spans="1:37" s="3" customFormat="1">
      <c r="A102" s="2"/>
      <c r="B102" s="5"/>
      <c r="C102" s="1"/>
      <c r="D102" s="1"/>
      <c r="E102" s="1"/>
      <c r="F102" s="1"/>
      <c r="G102" s="1"/>
      <c r="H102" s="1"/>
      <c r="I102" s="135"/>
      <c r="J102" s="135"/>
      <c r="K102" s="135"/>
      <c r="L102" s="135"/>
      <c r="M102" s="135"/>
      <c r="N102" s="135"/>
      <c r="O102" s="135"/>
      <c r="P102" s="137"/>
      <c r="Q102" s="135"/>
      <c r="R102" s="135"/>
      <c r="S102" s="137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4"/>
    </row>
    <row r="103" spans="1:37" s="3" customFormat="1">
      <c r="A103" s="2"/>
      <c r="B103" s="5"/>
      <c r="C103" s="1"/>
      <c r="D103" s="1"/>
      <c r="E103" s="1"/>
      <c r="F103" s="1"/>
      <c r="G103" s="1"/>
      <c r="H103" s="1"/>
      <c r="I103" s="135"/>
      <c r="J103" s="135"/>
      <c r="K103" s="135"/>
      <c r="L103" s="135"/>
      <c r="M103" s="135"/>
      <c r="N103" s="135"/>
      <c r="O103" s="135"/>
      <c r="P103" s="137"/>
      <c r="Q103" s="135"/>
      <c r="R103" s="135"/>
      <c r="S103" s="137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s="3" customFormat="1">
      <c r="A104" s="2"/>
      <c r="B104" s="5"/>
      <c r="C104" s="1"/>
      <c r="D104" s="1"/>
      <c r="E104" s="1"/>
      <c r="F104" s="1"/>
      <c r="G104" s="1"/>
      <c r="H104" s="1"/>
      <c r="I104" s="135"/>
      <c r="J104" s="135"/>
      <c r="K104" s="135"/>
      <c r="L104" s="135"/>
      <c r="M104" s="135"/>
      <c r="N104" s="135"/>
      <c r="O104" s="135"/>
      <c r="P104" s="137"/>
      <c r="Q104" s="135"/>
      <c r="R104" s="135"/>
      <c r="S104" s="137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s="3" customFormat="1">
      <c r="A105" s="2"/>
      <c r="B105" s="5"/>
      <c r="C105" s="1"/>
      <c r="D105" s="1"/>
      <c r="E105" s="1"/>
      <c r="F105" s="1"/>
      <c r="G105" s="1"/>
      <c r="H105" s="1"/>
      <c r="I105" s="135"/>
      <c r="J105" s="135"/>
      <c r="K105" s="135"/>
      <c r="L105" s="135"/>
      <c r="M105" s="135"/>
      <c r="N105" s="135"/>
      <c r="O105" s="135"/>
      <c r="P105" s="137"/>
      <c r="Q105" s="135"/>
      <c r="R105" s="135"/>
      <c r="S105" s="137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s="3" customFormat="1">
      <c r="A106" s="2"/>
      <c r="B106" s="5"/>
      <c r="C106" s="1"/>
      <c r="D106" s="1"/>
      <c r="E106" s="1"/>
      <c r="F106" s="1"/>
      <c r="G106" s="1"/>
      <c r="H106" s="1"/>
      <c r="I106" s="135"/>
      <c r="J106" s="135"/>
      <c r="K106" s="135"/>
      <c r="L106" s="135"/>
      <c r="M106" s="135"/>
      <c r="N106" s="135"/>
      <c r="O106" s="135"/>
      <c r="P106" s="137"/>
      <c r="Q106" s="135"/>
      <c r="R106" s="135"/>
      <c r="S106" s="137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s="3" customFormat="1">
      <c r="A107" s="2"/>
      <c r="B107" s="5"/>
      <c r="C107" s="1"/>
      <c r="D107" s="1"/>
      <c r="E107" s="1"/>
      <c r="F107" s="1"/>
      <c r="G107" s="1"/>
      <c r="H107" s="1"/>
      <c r="I107" s="135"/>
      <c r="J107" s="135"/>
      <c r="K107" s="135"/>
      <c r="L107" s="135"/>
      <c r="M107" s="135"/>
      <c r="N107" s="135"/>
      <c r="O107" s="135"/>
      <c r="P107" s="137"/>
      <c r="Q107" s="135"/>
      <c r="R107" s="135"/>
      <c r="S107" s="137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>
      <c r="I108" s="135"/>
      <c r="J108" s="135"/>
      <c r="K108" s="135"/>
      <c r="L108" s="135"/>
      <c r="M108" s="135"/>
      <c r="N108" s="135"/>
      <c r="O108" s="135"/>
      <c r="P108" s="137"/>
      <c r="Q108" s="135"/>
      <c r="R108" s="135"/>
      <c r="S108" s="137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>
      <c r="I109" s="135"/>
      <c r="J109" s="135"/>
      <c r="K109" s="135"/>
      <c r="L109" s="135"/>
      <c r="M109" s="135"/>
      <c r="N109" s="135"/>
      <c r="O109" s="135"/>
      <c r="P109" s="137"/>
      <c r="Q109" s="135"/>
      <c r="R109" s="135"/>
      <c r="S109" s="137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>
      <c r="I110" s="135"/>
      <c r="J110" s="135"/>
      <c r="K110" s="135"/>
      <c r="L110" s="135"/>
      <c r="M110" s="135"/>
      <c r="N110" s="135"/>
      <c r="O110" s="135"/>
      <c r="P110" s="137"/>
      <c r="Q110" s="135"/>
      <c r="R110" s="135"/>
      <c r="S110" s="137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>
      <c r="I111" s="135"/>
      <c r="J111" s="135"/>
      <c r="K111" s="135"/>
      <c r="L111" s="135"/>
      <c r="M111" s="135"/>
      <c r="N111" s="135"/>
      <c r="O111" s="135"/>
      <c r="P111" s="137"/>
      <c r="Q111" s="135"/>
      <c r="R111" s="135"/>
      <c r="S111" s="137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>
      <c r="I112" s="135"/>
      <c r="J112" s="135"/>
      <c r="K112" s="135"/>
      <c r="L112" s="135"/>
      <c r="M112" s="135"/>
      <c r="N112" s="135"/>
      <c r="O112" s="135"/>
      <c r="P112" s="137"/>
      <c r="Q112" s="135"/>
      <c r="R112" s="135"/>
      <c r="S112" s="137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2:37">
      <c r="I113" s="135"/>
      <c r="J113" s="135"/>
      <c r="K113" s="135"/>
      <c r="L113" s="135"/>
      <c r="M113" s="135"/>
      <c r="N113" s="135"/>
      <c r="O113" s="135"/>
      <c r="P113" s="137"/>
      <c r="Q113" s="135"/>
      <c r="R113" s="135"/>
      <c r="S113" s="137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2:37">
      <c r="I114" s="135"/>
      <c r="J114" s="135"/>
      <c r="K114" s="135"/>
      <c r="L114" s="135"/>
      <c r="M114" s="135"/>
      <c r="N114" s="135"/>
      <c r="O114" s="135"/>
      <c r="P114" s="137"/>
      <c r="Q114" s="135"/>
      <c r="R114" s="135"/>
      <c r="S114" s="137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2:37">
      <c r="I115" s="135"/>
      <c r="J115" s="135"/>
      <c r="K115" s="135"/>
      <c r="L115" s="135"/>
      <c r="M115" s="135"/>
      <c r="N115" s="135"/>
      <c r="O115" s="135"/>
      <c r="P115" s="137"/>
      <c r="Q115" s="135"/>
      <c r="R115" s="135"/>
      <c r="S115" s="137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2:37">
      <c r="I116" s="135"/>
      <c r="J116" s="135"/>
      <c r="K116" s="135"/>
      <c r="L116" s="135"/>
      <c r="M116" s="135"/>
      <c r="N116" s="135"/>
      <c r="O116" s="135"/>
      <c r="P116" s="137"/>
      <c r="Q116" s="135"/>
      <c r="R116" s="135"/>
      <c r="S116" s="137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2:37">
      <c r="I117" s="135"/>
      <c r="J117" s="135"/>
      <c r="K117" s="135"/>
      <c r="L117" s="135"/>
      <c r="M117" s="135"/>
      <c r="N117" s="135"/>
      <c r="O117" s="135"/>
      <c r="P117" s="137"/>
      <c r="Q117" s="135"/>
      <c r="R117" s="135"/>
      <c r="S117" s="137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2:37">
      <c r="I118" s="135"/>
      <c r="J118" s="135"/>
      <c r="K118" s="135"/>
      <c r="L118" s="135"/>
      <c r="M118" s="135"/>
      <c r="N118" s="135"/>
      <c r="O118" s="135"/>
      <c r="P118" s="137"/>
      <c r="Q118" s="135"/>
      <c r="R118" s="135"/>
      <c r="S118" s="137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2:37">
      <c r="I119" s="135"/>
      <c r="J119" s="135"/>
      <c r="K119" s="135"/>
      <c r="L119" s="135"/>
      <c r="M119" s="135"/>
      <c r="N119" s="135"/>
      <c r="O119" s="135"/>
      <c r="P119" s="137"/>
      <c r="Q119" s="135"/>
      <c r="R119" s="135"/>
      <c r="S119" s="137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2:37" ht="13.5" thickBot="1">
      <c r="I120" s="135"/>
      <c r="J120" s="135"/>
      <c r="K120" s="135"/>
      <c r="L120" s="135"/>
      <c r="M120" s="135"/>
      <c r="N120" s="135"/>
      <c r="O120" s="135"/>
      <c r="P120" s="137"/>
      <c r="Q120" s="135"/>
      <c r="R120" s="135"/>
      <c r="S120" s="137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2:37">
      <c r="B121" s="90"/>
      <c r="C121" s="501" t="s">
        <v>75</v>
      </c>
      <c r="D121" s="502"/>
      <c r="E121" s="503"/>
      <c r="F121" s="121"/>
      <c r="G121" s="86"/>
      <c r="H121" s="86"/>
      <c r="I121" s="135"/>
      <c r="J121" s="135"/>
      <c r="K121" s="135"/>
      <c r="L121" s="135"/>
      <c r="M121" s="135"/>
      <c r="N121" s="135"/>
      <c r="O121" s="135"/>
      <c r="P121" s="137"/>
      <c r="Q121" s="135"/>
      <c r="R121" s="135"/>
      <c r="S121" s="137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2:37" ht="13.5" thickBot="1">
      <c r="B122" s="90"/>
      <c r="C122" s="504" t="s">
        <v>117</v>
      </c>
      <c r="D122" s="505"/>
      <c r="E122" s="506"/>
      <c r="F122" s="121"/>
      <c r="G122" s="86"/>
      <c r="H122" s="86"/>
      <c r="I122" s="135"/>
      <c r="J122" s="135"/>
      <c r="K122" s="135"/>
      <c r="L122" s="135"/>
      <c r="M122" s="135"/>
      <c r="N122" s="135"/>
      <c r="O122" s="135"/>
      <c r="P122" s="137"/>
      <c r="Q122" s="135"/>
      <c r="R122" s="135"/>
      <c r="S122" s="137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2:37" ht="13.5" thickBot="1">
      <c r="B123" s="90"/>
      <c r="C123" s="121"/>
      <c r="D123" s="121"/>
      <c r="E123" s="121"/>
      <c r="F123" s="121"/>
      <c r="G123" s="86"/>
      <c r="H123" s="86"/>
      <c r="I123" s="135"/>
      <c r="J123" s="135"/>
      <c r="K123" s="135"/>
      <c r="L123" s="135"/>
      <c r="M123" s="135"/>
      <c r="N123" s="135"/>
      <c r="O123" s="135"/>
      <c r="P123" s="137"/>
      <c r="Q123" s="135"/>
      <c r="R123" s="135"/>
      <c r="S123" s="137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2:37" ht="20.65">
      <c r="B124" s="308" t="s">
        <v>83</v>
      </c>
      <c r="C124" s="121"/>
      <c r="D124" s="121"/>
      <c r="E124" s="121"/>
      <c r="F124" s="121"/>
      <c r="G124" s="86"/>
      <c r="H124" s="86"/>
      <c r="I124" s="135"/>
      <c r="J124" s="135"/>
      <c r="K124" s="135"/>
      <c r="L124" s="135"/>
      <c r="M124" s="135"/>
      <c r="N124" s="135"/>
      <c r="O124" s="135"/>
      <c r="P124" s="137"/>
      <c r="Q124" s="135"/>
      <c r="R124" s="135"/>
      <c r="S124" s="137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2:37" ht="62.25" thickBot="1">
      <c r="B125" s="309" t="s">
        <v>105</v>
      </c>
      <c r="C125" s="121"/>
      <c r="D125" s="121"/>
      <c r="E125" s="121"/>
      <c r="F125" s="121"/>
      <c r="G125" s="86"/>
      <c r="H125" s="86"/>
      <c r="I125" s="135"/>
      <c r="J125" s="135"/>
      <c r="K125" s="135"/>
      <c r="L125" s="135"/>
      <c r="M125" s="135"/>
      <c r="N125" s="135"/>
      <c r="O125" s="135"/>
      <c r="P125" s="137"/>
      <c r="Q125" s="135"/>
      <c r="R125" s="135"/>
      <c r="S125" s="137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3"/>
      <c r="AD125" s="4"/>
      <c r="AE125" s="4"/>
      <c r="AF125" s="4"/>
      <c r="AG125" s="4"/>
      <c r="AH125" s="4"/>
      <c r="AI125" s="4"/>
      <c r="AJ125" s="4"/>
      <c r="AK125" s="4"/>
    </row>
    <row r="126" spans="2:37" ht="13.5" thickBot="1">
      <c r="B126" s="90"/>
      <c r="C126" s="85"/>
      <c r="D126" s="85"/>
      <c r="E126" s="85"/>
      <c r="F126" s="86"/>
      <c r="G126" s="86"/>
      <c r="H126" s="86"/>
      <c r="I126" s="135"/>
      <c r="J126" s="135"/>
      <c r="K126" s="135"/>
      <c r="L126" s="135"/>
      <c r="M126" s="135"/>
      <c r="N126" s="135"/>
      <c r="O126" s="135"/>
      <c r="P126" s="137"/>
      <c r="Q126" s="135"/>
      <c r="R126" s="135"/>
      <c r="S126" s="137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2:37" ht="13.5" thickBot="1">
      <c r="B127" s="507" t="s">
        <v>77</v>
      </c>
      <c r="C127" s="508"/>
      <c r="D127" s="508"/>
      <c r="E127" s="508"/>
      <c r="F127" s="508"/>
      <c r="G127" s="508"/>
      <c r="H127" s="509"/>
      <c r="Z127" s="4"/>
      <c r="AA127" s="4"/>
      <c r="AB127" s="4"/>
      <c r="AC127" s="4"/>
      <c r="AD127" s="3"/>
      <c r="AE127" s="3"/>
      <c r="AF127" s="3"/>
      <c r="AG127" s="3"/>
      <c r="AH127" s="3"/>
      <c r="AI127" s="3"/>
      <c r="AJ127" s="3"/>
      <c r="AK127" s="3"/>
    </row>
    <row r="128" spans="2:37" ht="13.5" thickBot="1">
      <c r="B128" s="496" t="s">
        <v>78</v>
      </c>
      <c r="C128" s="496" t="s">
        <v>79</v>
      </c>
      <c r="D128" s="117"/>
      <c r="E128" s="118"/>
      <c r="F128" s="118"/>
      <c r="G128" s="118"/>
      <c r="H128" s="119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3.5" thickBot="1">
      <c r="B129" s="497"/>
      <c r="C129" s="498"/>
      <c r="D129" s="117"/>
      <c r="E129" s="118"/>
      <c r="F129" s="118"/>
      <c r="G129" s="118"/>
      <c r="H129" s="119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3.5" thickBot="1">
      <c r="B130" s="497"/>
      <c r="C130" s="496" t="s">
        <v>80</v>
      </c>
      <c r="D130" s="117"/>
      <c r="E130" s="118"/>
      <c r="F130" s="118"/>
      <c r="G130" s="118"/>
      <c r="H130" s="119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3.5" thickBot="1">
      <c r="B131" s="498"/>
      <c r="C131" s="498"/>
      <c r="D131" s="117"/>
      <c r="E131" s="118"/>
      <c r="F131" s="118"/>
      <c r="G131" s="118"/>
      <c r="H131" s="119"/>
      <c r="Z131" s="3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s="3" customFormat="1" ht="13.5" thickBot="1">
      <c r="A132" s="2"/>
      <c r="B132" s="496" t="s">
        <v>81</v>
      </c>
      <c r="C132" s="496" t="s">
        <v>79</v>
      </c>
      <c r="D132" s="117"/>
      <c r="E132" s="118"/>
      <c r="F132" s="118"/>
      <c r="G132" s="118"/>
      <c r="H132" s="119"/>
      <c r="I132" s="1"/>
      <c r="J132" s="6"/>
      <c r="K132" s="1"/>
      <c r="L132" s="1"/>
      <c r="M132" s="6"/>
      <c r="N132" s="1"/>
      <c r="O132" s="1"/>
      <c r="P132" s="7"/>
      <c r="Q132" s="1"/>
      <c r="R132" s="1"/>
      <c r="S132" s="7"/>
      <c r="T132" s="1"/>
      <c r="U132" s="1"/>
      <c r="V132" s="1"/>
      <c r="W132" s="1"/>
      <c r="X132" s="1"/>
      <c r="Y132" s="1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s="4" customFormat="1" ht="13.5" thickBot="1">
      <c r="A133" s="2"/>
      <c r="B133" s="497"/>
      <c r="C133" s="498"/>
      <c r="D133" s="117"/>
      <c r="E133" s="118"/>
      <c r="F133" s="118"/>
      <c r="G133" s="118"/>
      <c r="H133" s="119"/>
      <c r="I133" s="1"/>
      <c r="J133" s="6"/>
      <c r="K133" s="1"/>
      <c r="L133" s="1"/>
      <c r="M133" s="6"/>
      <c r="N133" s="1"/>
      <c r="O133" s="1"/>
      <c r="P133" s="7"/>
      <c r="Q133" s="1"/>
      <c r="R133" s="1"/>
      <c r="S133" s="7"/>
      <c r="T133" s="1"/>
      <c r="U133" s="1"/>
      <c r="V133" s="1"/>
      <c r="W133" s="1"/>
      <c r="X133" s="1"/>
      <c r="Y133" s="1"/>
    </row>
    <row r="134" spans="1:37" s="4" customFormat="1" ht="13.5" thickBot="1">
      <c r="A134" s="2"/>
      <c r="B134" s="497"/>
      <c r="C134" s="496" t="s">
        <v>80</v>
      </c>
      <c r="D134" s="117"/>
      <c r="E134" s="118"/>
      <c r="F134" s="118"/>
      <c r="G134" s="118"/>
      <c r="H134" s="119"/>
      <c r="I134" s="1"/>
      <c r="J134" s="6"/>
      <c r="K134" s="1"/>
      <c r="L134" s="1"/>
      <c r="M134" s="6"/>
      <c r="N134" s="1"/>
      <c r="O134" s="1"/>
      <c r="P134" s="7"/>
      <c r="Q134" s="1"/>
      <c r="R134" s="1"/>
      <c r="S134" s="7"/>
      <c r="T134" s="1"/>
      <c r="U134" s="1"/>
      <c r="V134" s="1"/>
      <c r="W134" s="1"/>
      <c r="X134" s="1"/>
      <c r="Y134" s="1"/>
    </row>
    <row r="135" spans="1:37" s="4" customFormat="1" ht="13.5" thickBot="1">
      <c r="A135" s="2"/>
      <c r="B135" s="498"/>
      <c r="C135" s="498"/>
      <c r="D135" s="117"/>
      <c r="E135" s="118"/>
      <c r="F135" s="118"/>
      <c r="G135" s="118"/>
      <c r="H135" s="119"/>
      <c r="I135" s="1"/>
      <c r="J135" s="6"/>
      <c r="K135" s="1"/>
      <c r="L135" s="1"/>
      <c r="M135" s="6"/>
      <c r="N135" s="1"/>
      <c r="O135" s="1"/>
      <c r="P135" s="7"/>
      <c r="Q135" s="1"/>
      <c r="R135" s="1"/>
      <c r="S135" s="7"/>
      <c r="T135" s="1"/>
      <c r="U135" s="1"/>
      <c r="V135" s="1"/>
      <c r="W135" s="1"/>
      <c r="X135" s="1"/>
      <c r="Y135" s="1"/>
      <c r="AA135" s="3"/>
      <c r="AB135" s="3"/>
      <c r="AC135" s="3"/>
    </row>
    <row r="136" spans="1:37" s="4" customFormat="1">
      <c r="A136" s="2"/>
      <c r="B136" s="5"/>
      <c r="C136" s="1"/>
      <c r="D136" s="1"/>
      <c r="E136" s="1"/>
      <c r="F136" s="1"/>
      <c r="G136" s="1"/>
      <c r="H136" s="1"/>
      <c r="I136" s="1"/>
      <c r="J136" s="6"/>
      <c r="K136" s="1"/>
      <c r="L136" s="1"/>
      <c r="M136" s="6"/>
      <c r="N136" s="1"/>
      <c r="O136" s="1"/>
      <c r="P136" s="7"/>
      <c r="Q136" s="1"/>
      <c r="R136" s="1"/>
      <c r="S136" s="7"/>
      <c r="T136" s="1"/>
      <c r="U136" s="1"/>
      <c r="V136" s="1"/>
      <c r="W136" s="1"/>
      <c r="X136" s="1"/>
      <c r="Y136" s="1"/>
    </row>
    <row r="137" spans="1:37" s="4" customFormat="1">
      <c r="A137" s="2"/>
      <c r="B137" s="5"/>
      <c r="C137" s="1"/>
      <c r="D137" s="1"/>
      <c r="E137" s="1"/>
      <c r="F137" s="1"/>
      <c r="G137" s="1"/>
      <c r="H137" s="1"/>
      <c r="I137" s="1"/>
      <c r="J137" s="6"/>
      <c r="K137" s="1"/>
      <c r="L137" s="1"/>
      <c r="M137" s="6"/>
      <c r="N137" s="1"/>
      <c r="O137" s="1"/>
      <c r="P137" s="7"/>
      <c r="Q137" s="1"/>
      <c r="R137" s="1"/>
      <c r="S137" s="7"/>
      <c r="T137" s="1"/>
      <c r="U137" s="1"/>
      <c r="V137" s="1"/>
      <c r="W137" s="1"/>
      <c r="X137" s="1"/>
      <c r="Y137" s="1"/>
      <c r="AD137" s="3"/>
      <c r="AE137" s="3"/>
      <c r="AF137" s="3"/>
      <c r="AG137" s="3"/>
      <c r="AH137" s="3"/>
      <c r="AI137" s="3"/>
      <c r="AJ137" s="3"/>
      <c r="AK137" s="3"/>
    </row>
    <row r="138" spans="1:37" s="4" customFormat="1">
      <c r="A138" s="2"/>
      <c r="B138" s="5"/>
      <c r="C138" s="1"/>
      <c r="D138" s="1"/>
      <c r="E138" s="1"/>
      <c r="F138" s="1"/>
      <c r="G138" s="1"/>
      <c r="H138" s="1"/>
      <c r="I138" s="1"/>
      <c r="J138" s="6"/>
      <c r="K138" s="1"/>
      <c r="L138" s="1"/>
      <c r="M138" s="6"/>
      <c r="N138" s="1"/>
      <c r="O138" s="1"/>
      <c r="P138" s="7"/>
      <c r="Q138" s="1"/>
      <c r="R138" s="1"/>
      <c r="S138" s="7"/>
      <c r="T138" s="1"/>
      <c r="U138" s="1"/>
      <c r="V138" s="1"/>
      <c r="W138" s="1"/>
      <c r="X138" s="1"/>
      <c r="Y138" s="1"/>
    </row>
    <row r="139" spans="1:37" s="4" customFormat="1">
      <c r="A139" s="2"/>
      <c r="B139" s="5"/>
      <c r="C139" s="1"/>
      <c r="D139" s="1"/>
      <c r="E139" s="1"/>
      <c r="F139" s="1"/>
      <c r="G139" s="1"/>
      <c r="H139" s="1"/>
      <c r="I139" s="1"/>
      <c r="J139" s="6"/>
      <c r="K139" s="1"/>
      <c r="L139" s="1"/>
      <c r="M139" s="6"/>
      <c r="N139" s="1"/>
      <c r="O139" s="1"/>
      <c r="P139" s="7"/>
      <c r="Q139" s="1"/>
      <c r="R139" s="1"/>
      <c r="S139" s="7"/>
      <c r="T139" s="1"/>
      <c r="U139" s="1"/>
      <c r="V139" s="1"/>
      <c r="W139" s="1"/>
      <c r="X139" s="1"/>
      <c r="Y139" s="1"/>
    </row>
    <row r="140" spans="1:37" s="4" customFormat="1">
      <c r="A140" s="2"/>
      <c r="B140" s="5"/>
      <c r="C140" s="1"/>
      <c r="D140" s="1"/>
      <c r="E140" s="1"/>
      <c r="F140" s="1"/>
      <c r="G140" s="1"/>
      <c r="H140" s="1"/>
      <c r="I140" s="1"/>
      <c r="J140" s="6"/>
      <c r="K140" s="1"/>
      <c r="L140" s="1"/>
      <c r="M140" s="6"/>
      <c r="N140" s="1"/>
      <c r="O140" s="1"/>
      <c r="P140" s="7"/>
      <c r="Q140" s="1"/>
      <c r="R140" s="1"/>
      <c r="S140" s="7"/>
      <c r="T140" s="1"/>
      <c r="U140" s="1"/>
      <c r="V140" s="1"/>
      <c r="W140" s="1"/>
      <c r="X140" s="1"/>
      <c r="Y140" s="1"/>
    </row>
    <row r="141" spans="1:37" s="4" customFormat="1">
      <c r="A141" s="2"/>
      <c r="B141" s="5"/>
      <c r="C141" s="1"/>
      <c r="D141" s="1"/>
      <c r="E141" s="1"/>
      <c r="F141" s="1"/>
      <c r="G141" s="1"/>
      <c r="H141" s="1"/>
      <c r="I141" s="1"/>
      <c r="J141" s="6"/>
      <c r="K141" s="1"/>
      <c r="L141" s="1"/>
      <c r="M141" s="6"/>
      <c r="N141" s="1"/>
      <c r="O141" s="1"/>
      <c r="P141" s="7"/>
      <c r="Q141" s="1"/>
      <c r="R141" s="1"/>
      <c r="S141" s="7"/>
      <c r="T141" s="1"/>
      <c r="U141" s="1"/>
      <c r="V141" s="1"/>
      <c r="W141" s="1"/>
      <c r="X141" s="1"/>
      <c r="Y141" s="1"/>
      <c r="Z141" s="1"/>
    </row>
    <row r="142" spans="1:37" s="4" customFormat="1">
      <c r="A142" s="2"/>
      <c r="B142" s="5"/>
      <c r="C142" s="1"/>
      <c r="D142" s="1"/>
      <c r="E142" s="1"/>
      <c r="F142" s="1"/>
      <c r="G142" s="1"/>
      <c r="H142" s="1"/>
      <c r="I142" s="1"/>
      <c r="J142" s="6"/>
      <c r="K142" s="1"/>
      <c r="L142" s="1"/>
      <c r="M142" s="6"/>
      <c r="N142" s="1"/>
      <c r="O142" s="1"/>
      <c r="P142" s="7"/>
      <c r="Q142" s="1"/>
      <c r="R142" s="1"/>
      <c r="S142" s="7"/>
      <c r="T142" s="1"/>
      <c r="U142" s="1"/>
      <c r="V142" s="1"/>
      <c r="W142" s="1"/>
      <c r="X142" s="1"/>
      <c r="Y142" s="1"/>
      <c r="Z142" s="1"/>
    </row>
    <row r="143" spans="1:37" s="4" customFormat="1">
      <c r="A143" s="2"/>
      <c r="B143" s="5"/>
      <c r="C143" s="1"/>
      <c r="D143" s="1"/>
      <c r="E143" s="1"/>
      <c r="F143" s="1"/>
      <c r="G143" s="1"/>
      <c r="H143" s="1"/>
      <c r="I143" s="1"/>
      <c r="J143" s="6"/>
      <c r="K143" s="1"/>
      <c r="L143" s="1"/>
      <c r="M143" s="6"/>
      <c r="N143" s="1"/>
      <c r="O143" s="1"/>
      <c r="P143" s="7"/>
      <c r="Q143" s="1"/>
      <c r="R143" s="1"/>
      <c r="S143" s="7"/>
      <c r="T143" s="1"/>
      <c r="U143" s="1"/>
      <c r="V143" s="1"/>
      <c r="W143" s="1"/>
      <c r="X143" s="1"/>
      <c r="Y143" s="1"/>
      <c r="Z143" s="1"/>
    </row>
    <row r="144" spans="1:37" s="4" customFormat="1">
      <c r="A144" s="2"/>
      <c r="B144" s="5"/>
      <c r="C144" s="1"/>
      <c r="D144" s="1"/>
      <c r="E144" s="1"/>
      <c r="F144" s="1"/>
      <c r="G144" s="1"/>
      <c r="H144" s="1"/>
      <c r="I144" s="1"/>
      <c r="J144" s="6"/>
      <c r="K144" s="1"/>
      <c r="L144" s="1"/>
      <c r="M144" s="6"/>
      <c r="N144" s="1"/>
      <c r="O144" s="1"/>
      <c r="P144" s="7"/>
      <c r="Q144" s="1"/>
      <c r="R144" s="1"/>
      <c r="S144" s="7"/>
      <c r="T144" s="1"/>
      <c r="U144" s="1"/>
      <c r="V144" s="1"/>
      <c r="W144" s="1"/>
      <c r="X144" s="1"/>
      <c r="Y144" s="1"/>
      <c r="Z144" s="1"/>
    </row>
    <row r="145" spans="1:37" s="4" customFormat="1">
      <c r="A145" s="2"/>
      <c r="B145" s="5"/>
      <c r="C145" s="1"/>
      <c r="D145" s="1"/>
      <c r="E145" s="1"/>
      <c r="F145" s="1"/>
      <c r="G145" s="1"/>
      <c r="H145" s="1"/>
      <c r="I145" s="1"/>
      <c r="J145" s="6"/>
      <c r="K145" s="1"/>
      <c r="L145" s="1"/>
      <c r="M145" s="6"/>
      <c r="N145" s="1"/>
      <c r="O145" s="1"/>
      <c r="P145" s="7"/>
      <c r="Q145" s="1"/>
      <c r="R145" s="1"/>
      <c r="S145" s="7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37" s="4" customFormat="1">
      <c r="A146" s="2"/>
      <c r="B146" s="5"/>
      <c r="C146" s="1"/>
      <c r="D146" s="1"/>
      <c r="E146" s="1"/>
      <c r="F146" s="1"/>
      <c r="G146" s="1"/>
      <c r="H146" s="1"/>
      <c r="I146" s="1"/>
      <c r="J146" s="6"/>
      <c r="K146" s="1"/>
      <c r="L146" s="1"/>
      <c r="M146" s="6"/>
      <c r="N146" s="1"/>
      <c r="O146" s="1"/>
      <c r="P146" s="7"/>
      <c r="Q146" s="1"/>
      <c r="R146" s="1"/>
      <c r="S146" s="7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37" s="4" customFormat="1">
      <c r="A147" s="2"/>
      <c r="B147" s="5"/>
      <c r="C147" s="1"/>
      <c r="D147" s="1"/>
      <c r="E147" s="1"/>
      <c r="F147" s="1"/>
      <c r="G147" s="1"/>
      <c r="H147" s="1"/>
      <c r="I147" s="1"/>
      <c r="J147" s="6"/>
      <c r="K147" s="1"/>
      <c r="L147" s="1"/>
      <c r="M147" s="6"/>
      <c r="N147" s="1"/>
      <c r="O147" s="1"/>
      <c r="P147" s="7"/>
      <c r="Q147" s="1"/>
      <c r="R147" s="1"/>
      <c r="S147" s="7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s="4" customFormat="1">
      <c r="A148" s="2"/>
      <c r="B148" s="5"/>
      <c r="C148" s="1"/>
      <c r="D148" s="1"/>
      <c r="E148" s="1"/>
      <c r="F148" s="1"/>
      <c r="G148" s="1"/>
      <c r="H148" s="1"/>
      <c r="I148" s="1"/>
      <c r="J148" s="6"/>
      <c r="K148" s="1"/>
      <c r="L148" s="1"/>
      <c r="M148" s="6"/>
      <c r="N148" s="1"/>
      <c r="O148" s="1"/>
      <c r="P148" s="7"/>
      <c r="Q148" s="1"/>
      <c r="R148" s="1"/>
      <c r="S148" s="7"/>
      <c r="T148" s="1"/>
      <c r="U148" s="1"/>
      <c r="V148" s="1"/>
      <c r="W148" s="1"/>
      <c r="X148" s="1"/>
      <c r="Y148" s="1"/>
    </row>
    <row r="149" spans="1:37" s="4" customFormat="1">
      <c r="A149" s="2"/>
      <c r="B149" s="5"/>
      <c r="C149" s="1"/>
      <c r="D149" s="1"/>
      <c r="E149" s="1"/>
      <c r="F149" s="1"/>
      <c r="G149" s="1"/>
      <c r="H149" s="1"/>
      <c r="I149" s="1"/>
      <c r="J149" s="6"/>
      <c r="K149" s="1"/>
      <c r="L149" s="1"/>
      <c r="M149" s="6"/>
      <c r="N149" s="1"/>
      <c r="O149" s="1"/>
      <c r="P149" s="7"/>
      <c r="Q149" s="1"/>
      <c r="R149" s="1"/>
      <c r="S149" s="7"/>
      <c r="T149" s="1"/>
      <c r="U149" s="1"/>
      <c r="V149" s="1"/>
      <c r="W149" s="1"/>
      <c r="X149" s="1"/>
      <c r="Y149" s="1"/>
    </row>
    <row r="150" spans="1:37" s="4" customFormat="1">
      <c r="A150" s="2"/>
      <c r="B150" s="5"/>
      <c r="C150" s="1"/>
      <c r="D150" s="1"/>
      <c r="E150" s="1"/>
      <c r="F150" s="1"/>
      <c r="G150" s="1"/>
      <c r="H150" s="1"/>
      <c r="I150" s="1"/>
      <c r="J150" s="6"/>
      <c r="K150" s="1"/>
      <c r="L150" s="1"/>
      <c r="M150" s="6"/>
      <c r="N150" s="1"/>
      <c r="O150" s="1"/>
      <c r="P150" s="7"/>
      <c r="Q150" s="1"/>
      <c r="R150" s="1"/>
      <c r="S150" s="7"/>
      <c r="T150" s="1"/>
      <c r="U150" s="1"/>
      <c r="V150" s="1"/>
      <c r="W150" s="1"/>
      <c r="X150" s="1"/>
      <c r="Y150" s="1"/>
    </row>
    <row r="151" spans="1:37" s="4" customFormat="1">
      <c r="A151" s="2"/>
      <c r="B151" s="5"/>
      <c r="C151" s="1"/>
      <c r="D151" s="1"/>
      <c r="E151" s="1"/>
      <c r="F151" s="1"/>
      <c r="G151" s="1"/>
      <c r="H151" s="1"/>
      <c r="I151" s="1"/>
      <c r="J151" s="6"/>
      <c r="K151" s="1"/>
      <c r="L151" s="1"/>
      <c r="M151" s="6"/>
      <c r="N151" s="1"/>
      <c r="O151" s="1"/>
      <c r="P151" s="7"/>
      <c r="Q151" s="1"/>
      <c r="R151" s="1"/>
      <c r="S151" s="7"/>
      <c r="T151" s="1"/>
      <c r="U151" s="1"/>
      <c r="V151" s="1"/>
      <c r="W151" s="1"/>
      <c r="X151" s="1"/>
      <c r="Y151" s="1"/>
      <c r="Z151" s="3"/>
    </row>
    <row r="152" spans="1:37" s="4" customFormat="1">
      <c r="A152" s="2"/>
      <c r="B152" s="5"/>
      <c r="C152" s="1"/>
      <c r="D152" s="1"/>
      <c r="E152" s="1"/>
      <c r="F152" s="1"/>
      <c r="G152" s="1"/>
      <c r="H152" s="1"/>
      <c r="I152" s="1"/>
      <c r="J152" s="6"/>
      <c r="K152" s="1"/>
      <c r="L152" s="1"/>
      <c r="M152" s="6"/>
      <c r="N152" s="1"/>
      <c r="O152" s="1"/>
      <c r="P152" s="7"/>
      <c r="Q152" s="1"/>
      <c r="R152" s="1"/>
      <c r="S152" s="7"/>
      <c r="T152" s="1"/>
      <c r="U152" s="1"/>
      <c r="V152" s="1"/>
      <c r="W152" s="1"/>
      <c r="X152" s="1"/>
      <c r="Y152" s="1"/>
    </row>
    <row r="153" spans="1:37" s="4" customFormat="1">
      <c r="A153" s="2"/>
      <c r="B153" s="5"/>
      <c r="C153" s="1"/>
      <c r="D153" s="1"/>
      <c r="E153" s="1"/>
      <c r="F153" s="1"/>
      <c r="G153" s="1"/>
      <c r="H153" s="1"/>
      <c r="I153" s="1"/>
      <c r="J153" s="6"/>
      <c r="K153" s="1"/>
      <c r="L153" s="1"/>
      <c r="M153" s="6"/>
      <c r="N153" s="1"/>
      <c r="O153" s="1"/>
      <c r="P153" s="7"/>
      <c r="Q153" s="1"/>
      <c r="R153" s="1"/>
      <c r="S153" s="7"/>
      <c r="T153" s="1"/>
      <c r="U153" s="1"/>
      <c r="V153" s="1"/>
      <c r="W153" s="1"/>
      <c r="X153" s="1"/>
      <c r="Y153" s="1"/>
    </row>
    <row r="154" spans="1:37" s="4" customFormat="1">
      <c r="A154" s="2"/>
      <c r="B154" s="5"/>
      <c r="C154" s="1"/>
      <c r="D154" s="1"/>
      <c r="E154" s="1"/>
      <c r="F154" s="1"/>
      <c r="G154" s="1"/>
      <c r="H154" s="1"/>
      <c r="I154" s="1"/>
      <c r="J154" s="6"/>
      <c r="K154" s="1"/>
      <c r="L154" s="1"/>
      <c r="M154" s="6"/>
      <c r="N154" s="1"/>
      <c r="O154" s="1"/>
      <c r="P154" s="7"/>
      <c r="Q154" s="1"/>
      <c r="R154" s="1"/>
      <c r="S154" s="7"/>
      <c r="T154" s="1"/>
      <c r="U154" s="1"/>
      <c r="V154" s="1"/>
      <c r="W154" s="1"/>
      <c r="X154" s="1"/>
      <c r="Y154" s="1"/>
    </row>
    <row r="155" spans="1:37" s="4" customFormat="1">
      <c r="A155" s="2"/>
      <c r="B155" s="5"/>
      <c r="C155" s="1"/>
      <c r="D155" s="1"/>
      <c r="E155" s="1"/>
      <c r="F155" s="1"/>
      <c r="G155" s="1"/>
      <c r="H155" s="1"/>
      <c r="I155" s="1"/>
      <c r="J155" s="6"/>
      <c r="K155" s="1"/>
      <c r="L155" s="1"/>
      <c r="M155" s="6"/>
      <c r="N155" s="1"/>
      <c r="O155" s="1"/>
      <c r="P155" s="7"/>
      <c r="Q155" s="1"/>
      <c r="R155" s="1"/>
      <c r="S155" s="7"/>
      <c r="T155" s="1"/>
      <c r="U155" s="1"/>
      <c r="V155" s="1"/>
      <c r="W155" s="1"/>
      <c r="X155" s="1"/>
      <c r="Y155" s="1"/>
      <c r="AA155" s="3"/>
      <c r="AB155" s="3"/>
      <c r="AC155" s="3"/>
    </row>
    <row r="156" spans="1:37" s="4" customFormat="1">
      <c r="A156" s="2"/>
      <c r="B156" s="5"/>
      <c r="C156" s="1"/>
      <c r="D156" s="1"/>
      <c r="E156" s="1"/>
      <c r="F156" s="1"/>
      <c r="G156" s="1"/>
      <c r="H156" s="1"/>
      <c r="I156" s="1"/>
      <c r="J156" s="6"/>
      <c r="K156" s="1"/>
      <c r="L156" s="1"/>
      <c r="M156" s="6"/>
      <c r="N156" s="1"/>
      <c r="O156" s="1"/>
      <c r="P156" s="7"/>
      <c r="Q156" s="1"/>
      <c r="R156" s="1"/>
      <c r="S156" s="7"/>
      <c r="T156" s="1"/>
      <c r="U156" s="1"/>
      <c r="V156" s="1"/>
      <c r="W156" s="1"/>
      <c r="X156" s="1"/>
      <c r="Y156" s="1"/>
    </row>
    <row r="157" spans="1:37" s="3" customFormat="1">
      <c r="A157" s="2"/>
      <c r="B157" s="5"/>
      <c r="C157" s="1"/>
      <c r="D157" s="1"/>
      <c r="E157" s="1"/>
      <c r="F157" s="1"/>
      <c r="G157" s="1"/>
      <c r="H157" s="1"/>
      <c r="I157" s="1"/>
      <c r="J157" s="6"/>
      <c r="K157" s="1"/>
      <c r="L157" s="1"/>
      <c r="M157" s="6"/>
      <c r="N157" s="1"/>
      <c r="O157" s="1"/>
      <c r="P157" s="7"/>
      <c r="Q157" s="1"/>
      <c r="R157" s="1"/>
      <c r="S157" s="7"/>
      <c r="T157" s="1"/>
      <c r="U157" s="1"/>
      <c r="V157" s="1"/>
      <c r="W157" s="1"/>
      <c r="X157" s="1"/>
      <c r="Y157" s="1"/>
      <c r="Z157" s="4"/>
      <c r="AA157" s="4"/>
      <c r="AB157" s="4"/>
      <c r="AC157" s="4"/>
    </row>
    <row r="158" spans="1:37" s="4" customFormat="1">
      <c r="A158" s="2"/>
      <c r="B158" s="5"/>
      <c r="C158" s="1"/>
      <c r="D158" s="1"/>
      <c r="E158" s="1"/>
      <c r="F158" s="1"/>
      <c r="G158" s="1"/>
      <c r="H158" s="1"/>
      <c r="I158" s="1"/>
      <c r="J158" s="6"/>
      <c r="K158" s="1"/>
      <c r="L158" s="1"/>
      <c r="M158" s="6"/>
      <c r="N158" s="1"/>
      <c r="O158" s="1"/>
      <c r="P158" s="7"/>
      <c r="Q158" s="1"/>
      <c r="R158" s="1"/>
      <c r="S158" s="7"/>
      <c r="T158" s="1"/>
      <c r="U158" s="1"/>
      <c r="V158" s="1"/>
      <c r="W158" s="1"/>
      <c r="X158" s="1"/>
      <c r="Y158" s="1"/>
    </row>
    <row r="159" spans="1:37" s="4" customFormat="1">
      <c r="A159" s="2"/>
      <c r="B159" s="5"/>
      <c r="C159" s="1"/>
      <c r="D159" s="1"/>
      <c r="E159" s="1"/>
      <c r="F159" s="1"/>
      <c r="G159" s="1"/>
      <c r="H159" s="1"/>
      <c r="I159" s="1"/>
      <c r="J159" s="6"/>
      <c r="K159" s="1"/>
      <c r="L159" s="1"/>
      <c r="M159" s="6"/>
      <c r="N159" s="1"/>
      <c r="O159" s="1"/>
      <c r="P159" s="7"/>
      <c r="Q159" s="1"/>
      <c r="R159" s="1"/>
      <c r="S159" s="7"/>
      <c r="T159" s="1"/>
      <c r="U159" s="1"/>
      <c r="V159" s="1"/>
      <c r="W159" s="1"/>
      <c r="X159" s="1"/>
      <c r="Y159" s="1"/>
    </row>
    <row r="160" spans="1:37" s="4" customFormat="1">
      <c r="A160" s="2"/>
      <c r="B160" s="5"/>
      <c r="C160" s="1"/>
      <c r="D160" s="1"/>
      <c r="E160" s="1"/>
      <c r="F160" s="1"/>
      <c r="G160" s="1"/>
      <c r="H160" s="1"/>
      <c r="I160" s="1"/>
      <c r="J160" s="6"/>
      <c r="K160" s="1"/>
      <c r="L160" s="1"/>
      <c r="M160" s="6"/>
      <c r="N160" s="1"/>
      <c r="O160" s="1"/>
      <c r="P160" s="7"/>
      <c r="Q160" s="1"/>
      <c r="R160" s="1"/>
      <c r="S160" s="7"/>
      <c r="T160" s="1"/>
      <c r="U160" s="1"/>
      <c r="V160" s="1"/>
      <c r="W160" s="1"/>
      <c r="X160" s="1"/>
      <c r="Y160" s="1"/>
    </row>
    <row r="161" spans="1:29" s="4" customFormat="1">
      <c r="A161" s="2"/>
      <c r="B161" s="5"/>
      <c r="C161" s="1"/>
      <c r="D161" s="1"/>
      <c r="E161" s="1"/>
      <c r="F161" s="1"/>
      <c r="G161" s="1"/>
      <c r="H161" s="1"/>
      <c r="I161" s="1"/>
      <c r="J161" s="6"/>
      <c r="K161" s="1"/>
      <c r="L161" s="1"/>
      <c r="M161" s="6"/>
      <c r="N161" s="1"/>
      <c r="O161" s="1"/>
      <c r="P161" s="7"/>
      <c r="Q161" s="1"/>
      <c r="R161" s="1"/>
      <c r="S161" s="7"/>
      <c r="T161" s="1"/>
      <c r="U161" s="1"/>
      <c r="V161" s="1"/>
      <c r="W161" s="1"/>
      <c r="X161" s="1"/>
      <c r="Y161" s="1"/>
      <c r="Z161" s="3"/>
    </row>
    <row r="162" spans="1:29" s="4" customFormat="1">
      <c r="A162" s="2"/>
      <c r="B162" s="5"/>
      <c r="C162" s="1"/>
      <c r="D162" s="1"/>
      <c r="E162" s="1"/>
      <c r="F162" s="1"/>
      <c r="G162" s="1"/>
      <c r="H162" s="1"/>
      <c r="I162" s="1"/>
      <c r="J162" s="6"/>
      <c r="K162" s="1"/>
      <c r="L162" s="1"/>
      <c r="M162" s="6"/>
      <c r="N162" s="1"/>
      <c r="O162" s="1"/>
      <c r="P162" s="7"/>
      <c r="Q162" s="1"/>
      <c r="R162" s="1"/>
      <c r="S162" s="7"/>
      <c r="T162" s="1"/>
      <c r="U162" s="1"/>
      <c r="V162" s="1"/>
      <c r="W162" s="1"/>
      <c r="X162" s="1"/>
      <c r="Y162" s="1"/>
    </row>
    <row r="163" spans="1:29" s="4" customFormat="1">
      <c r="A163" s="2"/>
      <c r="B163" s="5"/>
      <c r="C163" s="1"/>
      <c r="D163" s="1"/>
      <c r="E163" s="1"/>
      <c r="F163" s="1"/>
      <c r="G163" s="1"/>
      <c r="H163" s="1"/>
      <c r="I163" s="1"/>
      <c r="J163" s="6"/>
      <c r="K163" s="1"/>
      <c r="L163" s="1"/>
      <c r="M163" s="6"/>
      <c r="N163" s="1"/>
      <c r="O163" s="1"/>
      <c r="P163" s="7"/>
      <c r="Q163" s="1"/>
      <c r="R163" s="1"/>
      <c r="S163" s="7"/>
      <c r="T163" s="1"/>
      <c r="U163" s="1"/>
      <c r="V163" s="1"/>
      <c r="W163" s="1"/>
      <c r="X163" s="1"/>
      <c r="Y163" s="1"/>
    </row>
    <row r="164" spans="1:29" s="4" customFormat="1">
      <c r="A164" s="2"/>
      <c r="B164" s="5"/>
      <c r="C164" s="1"/>
      <c r="D164" s="1"/>
      <c r="E164" s="1"/>
      <c r="F164" s="1"/>
      <c r="G164" s="1"/>
      <c r="H164" s="1"/>
      <c r="I164" s="1"/>
      <c r="J164" s="6"/>
      <c r="K164" s="1"/>
      <c r="L164" s="1"/>
      <c r="M164" s="6"/>
      <c r="N164" s="1"/>
      <c r="O164" s="1"/>
      <c r="P164" s="7"/>
      <c r="Q164" s="1"/>
      <c r="R164" s="1"/>
      <c r="S164" s="7"/>
      <c r="T164" s="1"/>
      <c r="U164" s="1"/>
      <c r="V164" s="1"/>
      <c r="W164" s="1"/>
      <c r="X164" s="1"/>
      <c r="Y164" s="1"/>
    </row>
    <row r="165" spans="1:29" s="4" customFormat="1">
      <c r="A165" s="2"/>
      <c r="B165" s="5"/>
      <c r="C165" s="1"/>
      <c r="D165" s="1"/>
      <c r="E165" s="1"/>
      <c r="F165" s="1"/>
      <c r="G165" s="1"/>
      <c r="H165" s="1"/>
      <c r="I165" s="1"/>
      <c r="J165" s="6"/>
      <c r="K165" s="1"/>
      <c r="L165" s="1"/>
      <c r="M165" s="6"/>
      <c r="N165" s="1"/>
      <c r="O165" s="1"/>
      <c r="P165" s="7"/>
      <c r="Q165" s="1"/>
      <c r="R165" s="1"/>
      <c r="S165" s="7"/>
      <c r="T165" s="1"/>
      <c r="U165" s="1"/>
      <c r="V165" s="1"/>
      <c r="W165" s="1"/>
      <c r="X165" s="1"/>
      <c r="Y165" s="1"/>
      <c r="AA165" s="3"/>
      <c r="AB165" s="3"/>
      <c r="AC165" s="3"/>
    </row>
    <row r="166" spans="1:29" s="4" customFormat="1">
      <c r="A166" s="2"/>
      <c r="B166" s="5"/>
      <c r="C166" s="1"/>
      <c r="D166" s="1"/>
      <c r="E166" s="1"/>
      <c r="F166" s="1"/>
      <c r="G166" s="1"/>
      <c r="H166" s="1"/>
      <c r="I166" s="1"/>
      <c r="J166" s="6"/>
      <c r="K166" s="1"/>
      <c r="L166" s="1"/>
      <c r="M166" s="6"/>
      <c r="N166" s="1"/>
      <c r="O166" s="1"/>
      <c r="P166" s="7"/>
      <c r="Q166" s="1"/>
      <c r="R166" s="1"/>
      <c r="S166" s="7"/>
      <c r="T166" s="1"/>
      <c r="U166" s="1"/>
      <c r="V166" s="1"/>
      <c r="W166" s="1"/>
      <c r="X166" s="1"/>
      <c r="Y166" s="1"/>
    </row>
    <row r="167" spans="1:29" s="3" customFormat="1">
      <c r="A167" s="2"/>
      <c r="B167" s="5"/>
      <c r="C167" s="1"/>
      <c r="D167" s="1"/>
      <c r="E167" s="1"/>
      <c r="F167" s="1"/>
      <c r="G167" s="1"/>
      <c r="H167" s="1"/>
      <c r="I167" s="1"/>
      <c r="J167" s="6"/>
      <c r="K167" s="1"/>
      <c r="L167" s="1"/>
      <c r="M167" s="6"/>
      <c r="N167" s="1"/>
      <c r="O167" s="1"/>
      <c r="P167" s="7"/>
      <c r="Q167" s="1"/>
      <c r="R167" s="1"/>
      <c r="S167" s="7"/>
      <c r="T167" s="1"/>
      <c r="U167" s="1"/>
      <c r="V167" s="1"/>
      <c r="W167" s="1"/>
      <c r="X167" s="1"/>
      <c r="Y167" s="1"/>
      <c r="Z167" s="4"/>
      <c r="AA167" s="4"/>
      <c r="AB167" s="4"/>
      <c r="AC167" s="4"/>
    </row>
    <row r="168" spans="1:29" s="4" customFormat="1">
      <c r="A168" s="2"/>
      <c r="B168" s="5"/>
      <c r="C168" s="1"/>
      <c r="D168" s="1"/>
      <c r="E168" s="1"/>
      <c r="F168" s="1"/>
      <c r="G168" s="1"/>
      <c r="H168" s="1"/>
      <c r="I168" s="1"/>
      <c r="J168" s="6"/>
      <c r="K168" s="1"/>
      <c r="L168" s="1"/>
      <c r="M168" s="6"/>
      <c r="N168" s="1"/>
      <c r="O168" s="1"/>
      <c r="P168" s="7"/>
      <c r="Q168" s="1"/>
      <c r="R168" s="1"/>
      <c r="S168" s="7"/>
      <c r="T168" s="1"/>
      <c r="U168" s="1"/>
      <c r="V168" s="1"/>
      <c r="W168" s="1"/>
      <c r="X168" s="1"/>
      <c r="Y168" s="1"/>
    </row>
    <row r="169" spans="1:29" s="4" customFormat="1">
      <c r="A169" s="2"/>
      <c r="B169" s="5"/>
      <c r="C169" s="1"/>
      <c r="D169" s="1"/>
      <c r="E169" s="1"/>
      <c r="F169" s="1"/>
      <c r="G169" s="1"/>
      <c r="H169" s="1"/>
      <c r="I169" s="1"/>
      <c r="J169" s="6"/>
      <c r="K169" s="1"/>
      <c r="L169" s="1"/>
      <c r="M169" s="6"/>
      <c r="N169" s="1"/>
      <c r="O169" s="1"/>
      <c r="P169" s="7"/>
      <c r="Q169" s="1"/>
      <c r="R169" s="1"/>
      <c r="S169" s="7"/>
      <c r="T169" s="1"/>
      <c r="U169" s="1"/>
      <c r="V169" s="1"/>
      <c r="W169" s="1"/>
      <c r="X169" s="1"/>
      <c r="Y169" s="1"/>
    </row>
    <row r="170" spans="1:29" s="4" customFormat="1">
      <c r="A170" s="2"/>
      <c r="B170" s="5"/>
      <c r="C170" s="1"/>
      <c r="D170" s="1"/>
      <c r="E170" s="1"/>
      <c r="F170" s="1"/>
      <c r="G170" s="1"/>
      <c r="H170" s="1"/>
      <c r="I170" s="1"/>
      <c r="J170" s="6"/>
      <c r="K170" s="1"/>
      <c r="L170" s="1"/>
      <c r="M170" s="6"/>
      <c r="N170" s="1"/>
      <c r="O170" s="1"/>
      <c r="P170" s="7"/>
      <c r="Q170" s="1"/>
      <c r="R170" s="1"/>
      <c r="S170" s="7"/>
      <c r="T170" s="1"/>
      <c r="U170" s="1"/>
      <c r="V170" s="1"/>
      <c r="W170" s="1"/>
      <c r="X170" s="1"/>
      <c r="Y170" s="1"/>
    </row>
    <row r="171" spans="1:29" s="4" customFormat="1">
      <c r="A171" s="2"/>
      <c r="B171" s="5"/>
      <c r="C171" s="1"/>
      <c r="D171" s="1"/>
      <c r="E171" s="1"/>
      <c r="F171" s="1"/>
      <c r="G171" s="1"/>
      <c r="H171" s="1"/>
      <c r="I171" s="1"/>
      <c r="J171" s="6"/>
      <c r="K171" s="1"/>
      <c r="L171" s="1"/>
      <c r="M171" s="6"/>
      <c r="N171" s="1"/>
      <c r="O171" s="1"/>
      <c r="P171" s="7"/>
      <c r="Q171" s="1"/>
      <c r="R171" s="1"/>
      <c r="S171" s="7"/>
      <c r="T171" s="1"/>
      <c r="U171" s="1"/>
      <c r="V171" s="1"/>
      <c r="W171" s="1"/>
      <c r="X171" s="1"/>
      <c r="Y171" s="1"/>
      <c r="Z171" s="1"/>
    </row>
    <row r="172" spans="1:29" s="4" customFormat="1">
      <c r="A172" s="2"/>
      <c r="B172" s="5"/>
      <c r="C172" s="1"/>
      <c r="D172" s="1"/>
      <c r="E172" s="1"/>
      <c r="F172" s="1"/>
      <c r="G172" s="1"/>
      <c r="H172" s="1"/>
      <c r="I172" s="1"/>
      <c r="J172" s="6"/>
      <c r="K172" s="1"/>
      <c r="L172" s="1"/>
      <c r="M172" s="6"/>
      <c r="N172" s="1"/>
      <c r="O172" s="1"/>
      <c r="P172" s="7"/>
      <c r="Q172" s="1"/>
      <c r="R172" s="1"/>
      <c r="S172" s="7"/>
      <c r="T172" s="1"/>
      <c r="U172" s="1"/>
      <c r="V172" s="1"/>
      <c r="W172" s="1"/>
      <c r="X172" s="1"/>
      <c r="Y172" s="1"/>
      <c r="Z172" s="1"/>
    </row>
    <row r="173" spans="1:29" s="4" customFormat="1">
      <c r="A173" s="2"/>
      <c r="B173" s="5"/>
      <c r="C173" s="1"/>
      <c r="D173" s="1"/>
      <c r="E173" s="1"/>
      <c r="F173" s="1"/>
      <c r="G173" s="1"/>
      <c r="H173" s="1"/>
      <c r="I173" s="1"/>
      <c r="J173" s="6"/>
      <c r="K173" s="1"/>
      <c r="L173" s="1"/>
      <c r="M173" s="6"/>
      <c r="N173" s="1"/>
      <c r="O173" s="1"/>
      <c r="P173" s="7"/>
      <c r="Q173" s="1"/>
      <c r="R173" s="1"/>
      <c r="S173" s="7"/>
      <c r="T173" s="1"/>
      <c r="U173" s="1"/>
      <c r="V173" s="1"/>
      <c r="W173" s="1"/>
      <c r="X173" s="1"/>
      <c r="Y173" s="1"/>
      <c r="Z173" s="1"/>
    </row>
    <row r="174" spans="1:29" s="4" customFormat="1">
      <c r="A174" s="2"/>
      <c r="B174" s="5"/>
      <c r="C174" s="1"/>
      <c r="D174" s="1"/>
      <c r="E174" s="1"/>
      <c r="F174" s="1"/>
      <c r="G174" s="1"/>
      <c r="H174" s="1"/>
      <c r="I174" s="1"/>
      <c r="J174" s="6"/>
      <c r="K174" s="1"/>
      <c r="L174" s="1"/>
      <c r="M174" s="6"/>
      <c r="N174" s="1"/>
      <c r="O174" s="1"/>
      <c r="P174" s="7"/>
      <c r="Q174" s="1"/>
      <c r="R174" s="1"/>
      <c r="S174" s="7"/>
      <c r="T174" s="1"/>
      <c r="U174" s="1"/>
      <c r="V174" s="1"/>
      <c r="W174" s="1"/>
      <c r="X174" s="1"/>
      <c r="Y174" s="1"/>
      <c r="Z174" s="1"/>
    </row>
    <row r="175" spans="1:29" s="4" customFormat="1">
      <c r="A175" s="2"/>
      <c r="B175" s="5"/>
      <c r="C175" s="1"/>
      <c r="D175" s="1"/>
      <c r="E175" s="1"/>
      <c r="F175" s="1"/>
      <c r="G175" s="1"/>
      <c r="H175" s="1"/>
      <c r="I175" s="1"/>
      <c r="J175" s="6"/>
      <c r="K175" s="1"/>
      <c r="L175" s="1"/>
      <c r="M175" s="6"/>
      <c r="N175" s="1"/>
      <c r="O175" s="1"/>
      <c r="P175" s="7"/>
      <c r="Q175" s="1"/>
      <c r="R175" s="1"/>
      <c r="S175" s="7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s="4" customFormat="1">
      <c r="A176" s="2"/>
      <c r="B176" s="5"/>
      <c r="C176" s="1"/>
      <c r="D176" s="1"/>
      <c r="E176" s="1"/>
      <c r="F176" s="1"/>
      <c r="G176" s="1"/>
      <c r="H176" s="1"/>
      <c r="I176" s="1"/>
      <c r="J176" s="6"/>
      <c r="K176" s="1"/>
      <c r="L176" s="1"/>
      <c r="M176" s="6"/>
      <c r="N176" s="1"/>
      <c r="O176" s="1"/>
      <c r="P176" s="7"/>
      <c r="Q176" s="1"/>
      <c r="R176" s="1"/>
      <c r="S176" s="7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</sheetData>
  <mergeCells count="78">
    <mergeCell ref="B132:B135"/>
    <mergeCell ref="C132:C133"/>
    <mergeCell ref="C134:C135"/>
    <mergeCell ref="C58:C59"/>
    <mergeCell ref="D58:D59"/>
    <mergeCell ref="C121:E121"/>
    <mergeCell ref="C122:E122"/>
    <mergeCell ref="B127:H127"/>
    <mergeCell ref="B128:B131"/>
    <mergeCell ref="C128:C129"/>
    <mergeCell ref="F77:F78"/>
    <mergeCell ref="F58:F59"/>
    <mergeCell ref="C130:C131"/>
    <mergeCell ref="B77:B79"/>
    <mergeCell ref="H59:I59"/>
    <mergeCell ref="B96:B98"/>
    <mergeCell ref="T60:Y61"/>
    <mergeCell ref="B61:S61"/>
    <mergeCell ref="B58:B60"/>
    <mergeCell ref="S4:S5"/>
    <mergeCell ref="V4:V5"/>
    <mergeCell ref="Y4:Y5"/>
    <mergeCell ref="C60:D60"/>
    <mergeCell ref="G58:G59"/>
    <mergeCell ref="E58:E59"/>
    <mergeCell ref="P4:P5"/>
    <mergeCell ref="B3:B5"/>
    <mergeCell ref="C3:C5"/>
    <mergeCell ref="D3:D5"/>
    <mergeCell ref="E3:E5"/>
    <mergeCell ref="F3:F5"/>
    <mergeCell ref="T59:U59"/>
    <mergeCell ref="W78:X78"/>
    <mergeCell ref="C79:D79"/>
    <mergeCell ref="T79:Y80"/>
    <mergeCell ref="K78:L78"/>
    <mergeCell ref="N78:O78"/>
    <mergeCell ref="Q78:R78"/>
    <mergeCell ref="T78:U78"/>
    <mergeCell ref="H78:I78"/>
    <mergeCell ref="C77:C78"/>
    <mergeCell ref="D77:D78"/>
    <mergeCell ref="E77:E78"/>
    <mergeCell ref="G77:G78"/>
    <mergeCell ref="W59:X59"/>
    <mergeCell ref="Q59:R59"/>
    <mergeCell ref="N59:O59"/>
    <mergeCell ref="K59:L59"/>
    <mergeCell ref="A1:Y2"/>
    <mergeCell ref="H3:J3"/>
    <mergeCell ref="Q3:S3"/>
    <mergeCell ref="K3:M3"/>
    <mergeCell ref="N3:P3"/>
    <mergeCell ref="A3:A5"/>
    <mergeCell ref="T3:V3"/>
    <mergeCell ref="G3:G5"/>
    <mergeCell ref="J4:J5"/>
    <mergeCell ref="M4:M5"/>
    <mergeCell ref="W3:Y3"/>
    <mergeCell ref="W97:X97"/>
    <mergeCell ref="E96:E97"/>
    <mergeCell ref="F96:F97"/>
    <mergeCell ref="C96:C97"/>
    <mergeCell ref="D96:D97"/>
    <mergeCell ref="G96:G97"/>
    <mergeCell ref="H97:I97"/>
    <mergeCell ref="K97:L97"/>
    <mergeCell ref="N97:O97"/>
    <mergeCell ref="Q97:R97"/>
    <mergeCell ref="T97:U97"/>
    <mergeCell ref="W82:Y90"/>
    <mergeCell ref="T92:V93"/>
    <mergeCell ref="Q90:S94"/>
    <mergeCell ref="H82:J94"/>
    <mergeCell ref="K82:M94"/>
    <mergeCell ref="N85:P94"/>
    <mergeCell ref="Q82:S83"/>
    <mergeCell ref="T82:V89"/>
  </mergeCells>
  <phoneticPr fontId="3" type="noConversion"/>
  <pageMargins left="0.51181102362204722" right="0.51181102362204722" top="0.39370078740157483" bottom="0.35433070866141736" header="0.31496062992125984" footer="0.31496062992125984"/>
  <pageSetup paperSize="9" scale="57" fitToHeight="4" orientation="landscape" r:id="rId1"/>
  <rowBreaks count="1" manualBreakCount="1">
    <brk id="4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24"/>
  <sheetViews>
    <sheetView tabSelected="1" view="pageBreakPreview" topLeftCell="A84" zoomScale="110" zoomScaleNormal="50" zoomScaleSheetLayoutView="110" workbookViewId="0">
      <selection activeCell="B82" sqref="B82"/>
    </sheetView>
  </sheetViews>
  <sheetFormatPr defaultRowHeight="12.75"/>
  <cols>
    <col min="1" max="1" width="5.73046875" customWidth="1"/>
    <col min="2" max="2" width="57.59765625" customWidth="1"/>
    <col min="4" max="4" width="13.86328125" customWidth="1"/>
    <col min="6" max="6" width="11.265625" bestFit="1" customWidth="1"/>
    <col min="7" max="8" width="9.1328125" customWidth="1"/>
    <col min="9" max="10" width="8.86328125" customWidth="1"/>
    <col min="11" max="11" width="5" customWidth="1"/>
    <col min="12" max="12" width="8.86328125" customWidth="1"/>
    <col min="13" max="13" width="6.73046875" customWidth="1"/>
    <col min="14" max="14" width="8" customWidth="1"/>
    <col min="15" max="15" width="8.86328125" customWidth="1"/>
    <col min="16" max="16" width="4.86328125" customWidth="1"/>
    <col min="17" max="17" width="8.86328125" customWidth="1"/>
    <col min="18" max="18" width="5.73046875" customWidth="1"/>
    <col min="19" max="19" width="7.73046875" customWidth="1"/>
    <col min="21" max="21" width="9.265625" customWidth="1"/>
    <col min="23" max="24" width="7.73046875" customWidth="1"/>
    <col min="26" max="26" width="5" customWidth="1"/>
    <col min="28" max="28" width="5" customWidth="1"/>
    <col min="29" max="29" width="7.73046875" customWidth="1"/>
    <col min="31" max="31" width="5" customWidth="1"/>
    <col min="33" max="33" width="5.265625" customWidth="1"/>
    <col min="34" max="34" width="7.73046875" customWidth="1"/>
    <col min="36" max="36" width="4.73046875" customWidth="1"/>
    <col min="38" max="38" width="5.265625" customWidth="1"/>
    <col min="39" max="39" width="8.1328125" customWidth="1"/>
  </cols>
  <sheetData>
    <row r="1" spans="1:40">
      <c r="A1" s="521" t="s">
        <v>101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  <c r="AJ1" s="468"/>
      <c r="AK1" s="468"/>
      <c r="AL1" s="468"/>
      <c r="AM1" s="522"/>
      <c r="AN1" s="44"/>
    </row>
    <row r="2" spans="1:40" ht="97.9" customHeight="1" thickBot="1">
      <c r="A2" s="469"/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523"/>
      <c r="AN2" s="44"/>
    </row>
    <row r="3" spans="1:40" ht="15.75" thickBot="1">
      <c r="A3" s="474" t="s">
        <v>0</v>
      </c>
      <c r="B3" s="474" t="s">
        <v>3</v>
      </c>
      <c r="C3" s="63"/>
      <c r="D3" s="474" t="s">
        <v>12</v>
      </c>
      <c r="E3" s="474" t="s">
        <v>44</v>
      </c>
      <c r="F3" s="474" t="s">
        <v>45</v>
      </c>
      <c r="G3" s="474" t="s">
        <v>1</v>
      </c>
      <c r="H3" s="493" t="s">
        <v>84</v>
      </c>
      <c r="I3" s="474" t="s">
        <v>85</v>
      </c>
      <c r="J3" s="471" t="s">
        <v>4</v>
      </c>
      <c r="K3" s="472"/>
      <c r="L3" s="472"/>
      <c r="M3" s="472"/>
      <c r="N3" s="473"/>
      <c r="O3" s="471" t="s">
        <v>5</v>
      </c>
      <c r="P3" s="472"/>
      <c r="Q3" s="472"/>
      <c r="R3" s="472"/>
      <c r="S3" s="473"/>
      <c r="T3" s="471" t="s">
        <v>6</v>
      </c>
      <c r="U3" s="472"/>
      <c r="V3" s="472"/>
      <c r="W3" s="472"/>
      <c r="X3" s="473"/>
      <c r="Y3" s="471" t="s">
        <v>7</v>
      </c>
      <c r="Z3" s="472"/>
      <c r="AA3" s="472"/>
      <c r="AB3" s="472"/>
      <c r="AC3" s="473"/>
      <c r="AD3" s="471" t="s">
        <v>20</v>
      </c>
      <c r="AE3" s="472"/>
      <c r="AF3" s="472"/>
      <c r="AG3" s="472"/>
      <c r="AH3" s="473"/>
      <c r="AI3" s="471" t="s">
        <v>21</v>
      </c>
      <c r="AJ3" s="472"/>
      <c r="AK3" s="472"/>
      <c r="AL3" s="472"/>
      <c r="AM3" s="473"/>
      <c r="AN3" s="44"/>
    </row>
    <row r="4" spans="1:40" ht="15.75" thickBot="1">
      <c r="A4" s="475"/>
      <c r="B4" s="475"/>
      <c r="C4" s="65"/>
      <c r="D4" s="475"/>
      <c r="E4" s="475"/>
      <c r="F4" s="475"/>
      <c r="G4" s="475"/>
      <c r="H4" s="494"/>
      <c r="I4" s="475"/>
      <c r="J4" s="524" t="s">
        <v>9</v>
      </c>
      <c r="K4" s="525"/>
      <c r="L4" s="524" t="s">
        <v>10</v>
      </c>
      <c r="M4" s="525"/>
      <c r="N4" s="477" t="s">
        <v>1</v>
      </c>
      <c r="O4" s="524" t="s">
        <v>9</v>
      </c>
      <c r="P4" s="525"/>
      <c r="Q4" s="524" t="s">
        <v>10</v>
      </c>
      <c r="R4" s="525"/>
      <c r="S4" s="477" t="s">
        <v>1</v>
      </c>
      <c r="T4" s="524" t="s">
        <v>9</v>
      </c>
      <c r="U4" s="525"/>
      <c r="V4" s="524" t="s">
        <v>10</v>
      </c>
      <c r="W4" s="525"/>
      <c r="X4" s="477" t="s">
        <v>1</v>
      </c>
      <c r="Y4" s="524" t="s">
        <v>9</v>
      </c>
      <c r="Z4" s="525"/>
      <c r="AA4" s="524" t="s">
        <v>10</v>
      </c>
      <c r="AB4" s="525"/>
      <c r="AC4" s="477" t="s">
        <v>1</v>
      </c>
      <c r="AD4" s="524" t="s">
        <v>9</v>
      </c>
      <c r="AE4" s="525"/>
      <c r="AF4" s="524" t="s">
        <v>10</v>
      </c>
      <c r="AG4" s="525"/>
      <c r="AH4" s="477" t="s">
        <v>1</v>
      </c>
      <c r="AI4" s="524" t="s">
        <v>9</v>
      </c>
      <c r="AJ4" s="525"/>
      <c r="AK4" s="524" t="s">
        <v>10</v>
      </c>
      <c r="AL4" s="525"/>
      <c r="AM4" s="477" t="s">
        <v>1</v>
      </c>
      <c r="AN4" s="44"/>
    </row>
    <row r="5" spans="1:40" ht="108" customHeight="1" thickBot="1">
      <c r="A5" s="476"/>
      <c r="B5" s="476"/>
      <c r="C5" s="64" t="s">
        <v>55</v>
      </c>
      <c r="D5" s="476"/>
      <c r="E5" s="476"/>
      <c r="F5" s="476"/>
      <c r="G5" s="476"/>
      <c r="H5" s="495"/>
      <c r="I5" s="476"/>
      <c r="J5" s="58" t="s">
        <v>46</v>
      </c>
      <c r="K5" s="35" t="s">
        <v>47</v>
      </c>
      <c r="L5" s="58" t="s">
        <v>46</v>
      </c>
      <c r="M5" s="35" t="s">
        <v>47</v>
      </c>
      <c r="N5" s="478"/>
      <c r="O5" s="58" t="s">
        <v>46</v>
      </c>
      <c r="P5" s="35" t="s">
        <v>47</v>
      </c>
      <c r="Q5" s="58" t="s">
        <v>46</v>
      </c>
      <c r="R5" s="35" t="s">
        <v>47</v>
      </c>
      <c r="S5" s="478"/>
      <c r="T5" s="58" t="s">
        <v>46</v>
      </c>
      <c r="U5" s="35" t="s">
        <v>47</v>
      </c>
      <c r="V5" s="58" t="s">
        <v>46</v>
      </c>
      <c r="W5" s="35" t="s">
        <v>47</v>
      </c>
      <c r="X5" s="478"/>
      <c r="Y5" s="58" t="s">
        <v>46</v>
      </c>
      <c r="Z5" s="35" t="s">
        <v>47</v>
      </c>
      <c r="AA5" s="58" t="s">
        <v>46</v>
      </c>
      <c r="AB5" s="35" t="s">
        <v>47</v>
      </c>
      <c r="AC5" s="478"/>
      <c r="AD5" s="58" t="s">
        <v>46</v>
      </c>
      <c r="AE5" s="35" t="s">
        <v>47</v>
      </c>
      <c r="AF5" s="58" t="s">
        <v>46</v>
      </c>
      <c r="AG5" s="35" t="s">
        <v>47</v>
      </c>
      <c r="AH5" s="478"/>
      <c r="AI5" s="58" t="s">
        <v>46</v>
      </c>
      <c r="AJ5" s="35" t="s">
        <v>47</v>
      </c>
      <c r="AK5" s="58" t="s">
        <v>46</v>
      </c>
      <c r="AL5" s="35" t="s">
        <v>47</v>
      </c>
      <c r="AM5" s="478"/>
      <c r="AN5" s="44"/>
    </row>
    <row r="6" spans="1:40" ht="13.5" thickBot="1">
      <c r="A6" s="8" t="s">
        <v>2</v>
      </c>
      <c r="B6" s="9" t="s">
        <v>14</v>
      </c>
      <c r="C6" s="11">
        <f>SUM(C7:C12)</f>
        <v>216</v>
      </c>
      <c r="D6" s="10">
        <f>SUM(D7:D12)</f>
        <v>126</v>
      </c>
      <c r="E6" s="36">
        <f t="shared" ref="E6:F6" si="0">SUM(E7:E12)</f>
        <v>90</v>
      </c>
      <c r="F6" s="11">
        <f t="shared" si="0"/>
        <v>184</v>
      </c>
      <c r="G6" s="10">
        <f>SUM(G7:G12)</f>
        <v>15</v>
      </c>
      <c r="H6" s="10">
        <f>SUM(H7:H12)</f>
        <v>9</v>
      </c>
      <c r="I6" s="12"/>
      <c r="J6" s="13">
        <f t="shared" ref="J6" si="1">SUM(J7:J12)</f>
        <v>9</v>
      </c>
      <c r="K6" s="37">
        <f t="shared" ref="K6:AM6" si="2">SUM(K7:K12)</f>
        <v>18</v>
      </c>
      <c r="L6" s="13">
        <f t="shared" ref="L6" si="3">SUM(L7:L12)</f>
        <v>48</v>
      </c>
      <c r="M6" s="37">
        <f t="shared" si="2"/>
        <v>36</v>
      </c>
      <c r="N6" s="12">
        <f t="shared" ref="N6:O6" si="4">SUM(N7:N12)</f>
        <v>10</v>
      </c>
      <c r="O6" s="13">
        <f t="shared" si="4"/>
        <v>0</v>
      </c>
      <c r="P6" s="37">
        <f t="shared" si="2"/>
        <v>0</v>
      </c>
      <c r="Q6" s="13">
        <f t="shared" ref="Q6" si="5">SUM(Q7:Q12)</f>
        <v>18</v>
      </c>
      <c r="R6" s="37">
        <f t="shared" si="2"/>
        <v>12</v>
      </c>
      <c r="S6" s="12">
        <f t="shared" ref="S6" si="6">SUM(S7:S12)</f>
        <v>1</v>
      </c>
      <c r="T6" s="13">
        <f t="shared" si="2"/>
        <v>0</v>
      </c>
      <c r="U6" s="37">
        <f t="shared" si="2"/>
        <v>0</v>
      </c>
      <c r="V6" s="13">
        <f t="shared" ref="V6" si="7">SUM(V7:V12)</f>
        <v>18</v>
      </c>
      <c r="W6" s="37">
        <f t="shared" si="2"/>
        <v>12</v>
      </c>
      <c r="X6" s="12">
        <f t="shared" ref="X6" si="8">SUM(X7:X12)</f>
        <v>1</v>
      </c>
      <c r="Y6" s="13">
        <f t="shared" si="2"/>
        <v>0</v>
      </c>
      <c r="Z6" s="37">
        <f t="shared" si="2"/>
        <v>0</v>
      </c>
      <c r="AA6" s="13">
        <f t="shared" ref="AA6" si="9">SUM(AA7:AA12)</f>
        <v>33</v>
      </c>
      <c r="AB6" s="38">
        <f t="shared" si="2"/>
        <v>12</v>
      </c>
      <c r="AC6" s="14">
        <f t="shared" ref="AC6" si="10">SUM(AC7:AC12)</f>
        <v>3</v>
      </c>
      <c r="AD6" s="13">
        <f t="shared" si="2"/>
        <v>0</v>
      </c>
      <c r="AE6" s="37">
        <f t="shared" si="2"/>
        <v>0</v>
      </c>
      <c r="AF6" s="13">
        <f t="shared" si="2"/>
        <v>0</v>
      </c>
      <c r="AG6" s="37">
        <f t="shared" si="2"/>
        <v>0</v>
      </c>
      <c r="AH6" s="12">
        <f t="shared" si="2"/>
        <v>0</v>
      </c>
      <c r="AI6" s="13">
        <f t="shared" si="2"/>
        <v>0</v>
      </c>
      <c r="AJ6" s="37">
        <f t="shared" si="2"/>
        <v>0</v>
      </c>
      <c r="AK6" s="13">
        <f t="shared" si="2"/>
        <v>0</v>
      </c>
      <c r="AL6" s="38">
        <f t="shared" si="2"/>
        <v>0</v>
      </c>
      <c r="AM6" s="14">
        <f t="shared" si="2"/>
        <v>0</v>
      </c>
      <c r="AN6" s="44"/>
    </row>
    <row r="7" spans="1:40" ht="13.15">
      <c r="A7" s="331">
        <v>1</v>
      </c>
      <c r="B7" s="102" t="s">
        <v>62</v>
      </c>
      <c r="C7" s="364">
        <v>27</v>
      </c>
      <c r="D7" s="72">
        <v>15</v>
      </c>
      <c r="E7" s="370">
        <v>12</v>
      </c>
      <c r="F7" s="107">
        <v>48</v>
      </c>
      <c r="G7" s="198">
        <v>3</v>
      </c>
      <c r="H7" s="123">
        <v>1</v>
      </c>
      <c r="I7" s="116" t="s">
        <v>18</v>
      </c>
      <c r="J7" s="15">
        <v>6</v>
      </c>
      <c r="K7" s="39">
        <v>12</v>
      </c>
      <c r="L7" s="155">
        <v>9</v>
      </c>
      <c r="M7" s="40"/>
      <c r="N7" s="200">
        <v>3</v>
      </c>
      <c r="O7" s="176"/>
      <c r="P7" s="177"/>
      <c r="Q7" s="177"/>
      <c r="R7" s="177"/>
      <c r="S7" s="178"/>
      <c r="T7" s="176"/>
      <c r="U7" s="177"/>
      <c r="V7" s="177"/>
      <c r="W7" s="177"/>
      <c r="X7" s="178"/>
      <c r="Y7" s="176"/>
      <c r="Z7" s="177"/>
      <c r="AA7" s="177"/>
      <c r="AB7" s="177"/>
      <c r="AC7" s="178"/>
      <c r="AD7" s="526"/>
      <c r="AE7" s="527"/>
      <c r="AF7" s="527"/>
      <c r="AG7" s="527"/>
      <c r="AH7" s="528"/>
      <c r="AI7" s="526"/>
      <c r="AJ7" s="527"/>
      <c r="AK7" s="527"/>
      <c r="AL7" s="527"/>
      <c r="AM7" s="528"/>
      <c r="AN7" s="44"/>
    </row>
    <row r="8" spans="1:40" ht="16.149999999999999" customHeight="1">
      <c r="A8" s="332">
        <v>2</v>
      </c>
      <c r="B8" s="103" t="s">
        <v>63</v>
      </c>
      <c r="C8" s="364">
        <v>18</v>
      </c>
      <c r="D8" s="72">
        <v>12</v>
      </c>
      <c r="E8" s="371">
        <v>6</v>
      </c>
      <c r="F8" s="108">
        <v>32</v>
      </c>
      <c r="G8" s="198">
        <v>2</v>
      </c>
      <c r="H8" s="124">
        <v>1</v>
      </c>
      <c r="I8" s="114" t="s">
        <v>18</v>
      </c>
      <c r="J8" s="15">
        <v>3</v>
      </c>
      <c r="K8" s="39">
        <v>6</v>
      </c>
      <c r="L8" s="155">
        <v>9</v>
      </c>
      <c r="M8" s="40"/>
      <c r="N8" s="200">
        <v>2</v>
      </c>
      <c r="O8" s="157"/>
      <c r="P8" s="158"/>
      <c r="Q8" s="158"/>
      <c r="R8" s="158"/>
      <c r="S8" s="159"/>
      <c r="T8" s="157"/>
      <c r="U8" s="158"/>
      <c r="V8" s="158"/>
      <c r="W8" s="158"/>
      <c r="X8" s="159"/>
      <c r="Y8" s="157"/>
      <c r="Z8" s="158"/>
      <c r="AA8" s="158"/>
      <c r="AB8" s="158"/>
      <c r="AC8" s="159"/>
      <c r="AD8" s="529"/>
      <c r="AE8" s="530"/>
      <c r="AF8" s="530"/>
      <c r="AG8" s="530"/>
      <c r="AH8" s="531"/>
      <c r="AI8" s="529"/>
      <c r="AJ8" s="530"/>
      <c r="AK8" s="530"/>
      <c r="AL8" s="530"/>
      <c r="AM8" s="531"/>
      <c r="AN8" s="44"/>
    </row>
    <row r="9" spans="1:40" ht="16.899999999999999" customHeight="1">
      <c r="A9" s="332">
        <v>3</v>
      </c>
      <c r="B9" s="103" t="s">
        <v>61</v>
      </c>
      <c r="C9" s="364">
        <v>18</v>
      </c>
      <c r="D9" s="72">
        <v>6</v>
      </c>
      <c r="E9" s="371">
        <v>12</v>
      </c>
      <c r="F9" s="108">
        <v>32</v>
      </c>
      <c r="G9" s="198">
        <v>2</v>
      </c>
      <c r="H9" s="124">
        <v>1</v>
      </c>
      <c r="I9" s="114" t="s">
        <v>18</v>
      </c>
      <c r="J9" s="185"/>
      <c r="K9" s="213"/>
      <c r="L9" s="155">
        <v>6</v>
      </c>
      <c r="M9" s="363">
        <v>12</v>
      </c>
      <c r="N9" s="200">
        <v>2</v>
      </c>
      <c r="O9" s="157"/>
      <c r="P9" s="158"/>
      <c r="Q9" s="158"/>
      <c r="R9" s="158"/>
      <c r="S9" s="159"/>
      <c r="T9" s="157"/>
      <c r="U9" s="158"/>
      <c r="V9" s="158"/>
      <c r="W9" s="158"/>
      <c r="X9" s="159"/>
      <c r="Y9" s="157"/>
      <c r="Z9" s="158"/>
      <c r="AA9" s="158"/>
      <c r="AB9" s="158"/>
      <c r="AC9" s="159"/>
      <c r="AD9" s="529"/>
      <c r="AE9" s="530"/>
      <c r="AF9" s="530"/>
      <c r="AG9" s="530"/>
      <c r="AH9" s="531"/>
      <c r="AI9" s="529"/>
      <c r="AJ9" s="530"/>
      <c r="AK9" s="530"/>
      <c r="AL9" s="530"/>
      <c r="AM9" s="531"/>
      <c r="AN9" s="44"/>
    </row>
    <row r="10" spans="1:40" ht="13.15">
      <c r="A10" s="332">
        <v>4</v>
      </c>
      <c r="B10" s="104" t="s">
        <v>24</v>
      </c>
      <c r="C10" s="364">
        <v>18</v>
      </c>
      <c r="D10" s="72">
        <v>6</v>
      </c>
      <c r="E10" s="371">
        <v>12</v>
      </c>
      <c r="F10" s="108">
        <v>32</v>
      </c>
      <c r="G10" s="198">
        <v>2</v>
      </c>
      <c r="H10" s="124">
        <v>2</v>
      </c>
      <c r="I10" s="114" t="s">
        <v>18</v>
      </c>
      <c r="J10" s="157"/>
      <c r="K10" s="214"/>
      <c r="L10" s="155">
        <v>6</v>
      </c>
      <c r="M10" s="363">
        <v>12</v>
      </c>
      <c r="N10" s="200">
        <v>2</v>
      </c>
      <c r="O10" s="157"/>
      <c r="P10" s="158"/>
      <c r="Q10" s="174"/>
      <c r="R10" s="174"/>
      <c r="S10" s="175"/>
      <c r="T10" s="157"/>
      <c r="U10" s="158"/>
      <c r="V10" s="174"/>
      <c r="W10" s="174"/>
      <c r="X10" s="175"/>
      <c r="Y10" s="157"/>
      <c r="Z10" s="158"/>
      <c r="AA10" s="174"/>
      <c r="AB10" s="174"/>
      <c r="AC10" s="175"/>
      <c r="AD10" s="529"/>
      <c r="AE10" s="530"/>
      <c r="AF10" s="530"/>
      <c r="AG10" s="530"/>
      <c r="AH10" s="531"/>
      <c r="AI10" s="529"/>
      <c r="AJ10" s="530"/>
      <c r="AK10" s="530"/>
      <c r="AL10" s="530"/>
      <c r="AM10" s="531"/>
      <c r="AN10" s="44"/>
    </row>
    <row r="11" spans="1:40" ht="13.15">
      <c r="A11" s="332">
        <v>5</v>
      </c>
      <c r="B11" s="105" t="s">
        <v>22</v>
      </c>
      <c r="C11" s="364">
        <v>120</v>
      </c>
      <c r="D11" s="72">
        <v>72</v>
      </c>
      <c r="E11" s="371">
        <v>48</v>
      </c>
      <c r="F11" s="109">
        <v>30</v>
      </c>
      <c r="G11" s="198">
        <v>5</v>
      </c>
      <c r="H11" s="125">
        <v>4</v>
      </c>
      <c r="I11" s="122" t="s">
        <v>82</v>
      </c>
      <c r="J11" s="157"/>
      <c r="K11" s="214"/>
      <c r="L11" s="155">
        <v>18</v>
      </c>
      <c r="M11" s="363">
        <v>12</v>
      </c>
      <c r="N11" s="200">
        <v>1</v>
      </c>
      <c r="O11" s="529"/>
      <c r="P11" s="545"/>
      <c r="Q11" s="155">
        <v>18</v>
      </c>
      <c r="R11" s="363">
        <v>12</v>
      </c>
      <c r="S11" s="202">
        <v>1</v>
      </c>
      <c r="T11" s="157"/>
      <c r="U11" s="214"/>
      <c r="V11" s="155">
        <v>18</v>
      </c>
      <c r="W11" s="363">
        <v>12</v>
      </c>
      <c r="X11" s="200">
        <v>1</v>
      </c>
      <c r="Y11" s="157"/>
      <c r="Z11" s="214"/>
      <c r="AA11" s="155">
        <v>18</v>
      </c>
      <c r="AB11" s="363">
        <v>12</v>
      </c>
      <c r="AC11" s="200">
        <v>2</v>
      </c>
      <c r="AD11" s="529"/>
      <c r="AE11" s="530"/>
      <c r="AF11" s="530"/>
      <c r="AG11" s="530"/>
      <c r="AH11" s="531"/>
      <c r="AI11" s="529"/>
      <c r="AJ11" s="530"/>
      <c r="AK11" s="530"/>
      <c r="AL11" s="530"/>
      <c r="AM11" s="531"/>
      <c r="AN11" s="44"/>
    </row>
    <row r="12" spans="1:40" ht="15.6" customHeight="1" thickBot="1">
      <c r="A12" s="77">
        <v>6</v>
      </c>
      <c r="B12" s="106" t="s">
        <v>60</v>
      </c>
      <c r="C12" s="364">
        <v>15</v>
      </c>
      <c r="D12" s="71">
        <v>15</v>
      </c>
      <c r="E12" s="371">
        <v>0</v>
      </c>
      <c r="F12" s="110">
        <v>10</v>
      </c>
      <c r="G12" s="199">
        <v>1</v>
      </c>
      <c r="H12" s="126">
        <v>0</v>
      </c>
      <c r="I12" s="115" t="s">
        <v>18</v>
      </c>
      <c r="J12" s="160"/>
      <c r="K12" s="161"/>
      <c r="L12" s="215"/>
      <c r="M12" s="215"/>
      <c r="N12" s="216"/>
      <c r="O12" s="160"/>
      <c r="P12" s="161"/>
      <c r="Q12" s="215"/>
      <c r="R12" s="215"/>
      <c r="S12" s="216"/>
      <c r="T12" s="160"/>
      <c r="U12" s="161"/>
      <c r="V12" s="215"/>
      <c r="W12" s="215"/>
      <c r="X12" s="216"/>
      <c r="Y12" s="160"/>
      <c r="Z12" s="217"/>
      <c r="AA12" s="16">
        <v>15</v>
      </c>
      <c r="AB12" s="40"/>
      <c r="AC12" s="200">
        <v>1</v>
      </c>
      <c r="AD12" s="532"/>
      <c r="AE12" s="533"/>
      <c r="AF12" s="533"/>
      <c r="AG12" s="533"/>
      <c r="AH12" s="534"/>
      <c r="AI12" s="532"/>
      <c r="AJ12" s="533"/>
      <c r="AK12" s="533"/>
      <c r="AL12" s="533"/>
      <c r="AM12" s="534"/>
      <c r="AN12" s="44"/>
    </row>
    <row r="13" spans="1:40" ht="13.5" thickBot="1">
      <c r="A13" s="8" t="s">
        <v>16</v>
      </c>
      <c r="B13" s="9" t="s">
        <v>8</v>
      </c>
      <c r="C13" s="21">
        <f>SUM(C14:C42)</f>
        <v>693</v>
      </c>
      <c r="D13" s="21">
        <f>SUM(D14:D42)</f>
        <v>495</v>
      </c>
      <c r="E13" s="45">
        <f t="shared" ref="E13:F13" si="11">SUM(E14:E42)</f>
        <v>198</v>
      </c>
      <c r="F13" s="22">
        <f t="shared" si="11"/>
        <v>1407</v>
      </c>
      <c r="G13" s="21">
        <f>SUM(G14:G42)</f>
        <v>84</v>
      </c>
      <c r="H13" s="21">
        <f>SUM(H14:H42)</f>
        <v>30</v>
      </c>
      <c r="I13" s="24"/>
      <c r="J13" s="24">
        <f t="shared" ref="J13" si="12">SUM(J14:J42)</f>
        <v>24</v>
      </c>
      <c r="K13" s="46">
        <f t="shared" ref="K13:AM13" si="13">SUM(K14:K42)</f>
        <v>48</v>
      </c>
      <c r="L13" s="24">
        <f t="shared" ref="L13" si="14">SUM(L14:L42)</f>
        <v>72</v>
      </c>
      <c r="M13" s="46">
        <f t="shared" si="13"/>
        <v>0</v>
      </c>
      <c r="N13" s="23">
        <f t="shared" ref="N13:O13" si="15">SUM(N14:N42)</f>
        <v>20</v>
      </c>
      <c r="O13" s="24">
        <f t="shared" si="15"/>
        <v>30</v>
      </c>
      <c r="P13" s="46">
        <f t="shared" si="13"/>
        <v>60</v>
      </c>
      <c r="Q13" s="24">
        <f t="shared" ref="Q13" si="16">SUM(Q14:Q42)</f>
        <v>153</v>
      </c>
      <c r="R13" s="46">
        <f t="shared" si="13"/>
        <v>0</v>
      </c>
      <c r="S13" s="23">
        <f t="shared" ref="S13:T13" si="17">SUM(S14:S42)</f>
        <v>29</v>
      </c>
      <c r="T13" s="24">
        <f t="shared" si="17"/>
        <v>24</v>
      </c>
      <c r="U13" s="46">
        <f t="shared" si="13"/>
        <v>48</v>
      </c>
      <c r="V13" s="24">
        <f t="shared" ref="V13" si="18">SUM(V14:V42)</f>
        <v>90</v>
      </c>
      <c r="W13" s="46">
        <f t="shared" si="13"/>
        <v>0</v>
      </c>
      <c r="X13" s="23">
        <f t="shared" ref="X13:Y13" si="19">SUM(X14:X42)</f>
        <v>19</v>
      </c>
      <c r="Y13" s="24">
        <f t="shared" si="19"/>
        <v>9</v>
      </c>
      <c r="Z13" s="46">
        <f t="shared" si="13"/>
        <v>18</v>
      </c>
      <c r="AA13" s="24">
        <f t="shared" ref="AA13" si="20">SUM(AA14:AA42)</f>
        <v>27</v>
      </c>
      <c r="AB13" s="47">
        <f t="shared" si="13"/>
        <v>0</v>
      </c>
      <c r="AC13" s="25">
        <f t="shared" ref="AC13:AD13" si="21">SUM(AC14:AC42)</f>
        <v>6</v>
      </c>
      <c r="AD13" s="24">
        <f t="shared" si="21"/>
        <v>12</v>
      </c>
      <c r="AE13" s="46">
        <f t="shared" si="13"/>
        <v>24</v>
      </c>
      <c r="AF13" s="24">
        <f t="shared" ref="AF13" si="22">SUM(AF14:AF42)</f>
        <v>36</v>
      </c>
      <c r="AG13" s="46">
        <f t="shared" si="13"/>
        <v>0</v>
      </c>
      <c r="AH13" s="23">
        <f t="shared" ref="AH13" si="23">SUM(AH14:AH42)</f>
        <v>8</v>
      </c>
      <c r="AI13" s="24">
        <f t="shared" si="13"/>
        <v>0</v>
      </c>
      <c r="AJ13" s="46">
        <f t="shared" si="13"/>
        <v>0</v>
      </c>
      <c r="AK13" s="24">
        <f t="shared" si="13"/>
        <v>18</v>
      </c>
      <c r="AL13" s="47">
        <f t="shared" si="13"/>
        <v>0</v>
      </c>
      <c r="AM13" s="25">
        <f t="shared" si="13"/>
        <v>2</v>
      </c>
    </row>
    <row r="14" spans="1:40" ht="13.15">
      <c r="A14" s="66">
        <v>7</v>
      </c>
      <c r="B14" s="99" t="s">
        <v>39</v>
      </c>
      <c r="C14" s="380">
        <v>27</v>
      </c>
      <c r="D14" s="69">
        <v>15</v>
      </c>
      <c r="E14" s="367">
        <v>12</v>
      </c>
      <c r="F14" s="111">
        <v>73</v>
      </c>
      <c r="G14" s="203">
        <v>4</v>
      </c>
      <c r="H14" s="128">
        <v>0</v>
      </c>
      <c r="I14" s="339" t="s">
        <v>32</v>
      </c>
      <c r="J14" s="146">
        <v>6</v>
      </c>
      <c r="K14" s="39">
        <v>12</v>
      </c>
      <c r="L14" s="147">
        <v>9</v>
      </c>
      <c r="M14" s="39"/>
      <c r="N14" s="208">
        <v>4</v>
      </c>
      <c r="O14" s="177"/>
      <c r="P14" s="177"/>
      <c r="Q14" s="177"/>
      <c r="R14" s="177"/>
      <c r="S14" s="177"/>
      <c r="T14" s="189"/>
      <c r="U14" s="177"/>
      <c r="V14" s="190"/>
      <c r="W14" s="177"/>
      <c r="X14" s="191"/>
      <c r="Y14" s="177"/>
      <c r="Z14" s="246"/>
      <c r="AA14" s="177"/>
      <c r="AB14" s="246"/>
      <c r="AC14" s="177"/>
      <c r="AD14" s="176"/>
      <c r="AE14" s="246"/>
      <c r="AF14" s="177"/>
      <c r="AG14" s="246"/>
      <c r="AH14" s="178"/>
      <c r="AI14" s="245"/>
      <c r="AJ14" s="246"/>
      <c r="AK14" s="246"/>
      <c r="AL14" s="246"/>
      <c r="AM14" s="247"/>
    </row>
    <row r="15" spans="1:40" ht="13.15">
      <c r="A15" s="139">
        <v>8</v>
      </c>
      <c r="B15" s="99" t="s">
        <v>34</v>
      </c>
      <c r="C15" s="381">
        <v>18</v>
      </c>
      <c r="D15" s="70">
        <v>12</v>
      </c>
      <c r="E15" s="367">
        <v>6</v>
      </c>
      <c r="F15" s="112">
        <v>57</v>
      </c>
      <c r="G15" s="204">
        <v>3</v>
      </c>
      <c r="H15" s="128">
        <v>0</v>
      </c>
      <c r="I15" s="340" t="s">
        <v>32</v>
      </c>
      <c r="J15" s="18">
        <v>3</v>
      </c>
      <c r="K15" s="39">
        <v>6</v>
      </c>
      <c r="L15" s="19">
        <v>9</v>
      </c>
      <c r="M15" s="39"/>
      <c r="N15" s="200">
        <v>3</v>
      </c>
      <c r="O15" s="158"/>
      <c r="P15" s="158"/>
      <c r="Q15" s="158"/>
      <c r="R15" s="158"/>
      <c r="S15" s="158"/>
      <c r="T15" s="192"/>
      <c r="U15" s="158"/>
      <c r="V15" s="193"/>
      <c r="W15" s="158"/>
      <c r="X15" s="194"/>
      <c r="Y15" s="158"/>
      <c r="Z15" s="249"/>
      <c r="AA15" s="158"/>
      <c r="AB15" s="249"/>
      <c r="AC15" s="158"/>
      <c r="AD15" s="157"/>
      <c r="AE15" s="249"/>
      <c r="AF15" s="158"/>
      <c r="AG15" s="249"/>
      <c r="AH15" s="159"/>
      <c r="AI15" s="248"/>
      <c r="AJ15" s="249"/>
      <c r="AK15" s="249"/>
      <c r="AL15" s="249"/>
      <c r="AM15" s="250"/>
    </row>
    <row r="16" spans="1:40" ht="26.25">
      <c r="A16" s="139">
        <v>9</v>
      </c>
      <c r="B16" s="99" t="s">
        <v>64</v>
      </c>
      <c r="C16" s="381">
        <v>18</v>
      </c>
      <c r="D16" s="70">
        <v>12</v>
      </c>
      <c r="E16" s="367">
        <v>6</v>
      </c>
      <c r="F16" s="108">
        <v>57</v>
      </c>
      <c r="G16" s="204">
        <v>3</v>
      </c>
      <c r="H16" s="128">
        <v>0</v>
      </c>
      <c r="I16" s="340" t="s">
        <v>32</v>
      </c>
      <c r="J16" s="15">
        <v>3</v>
      </c>
      <c r="K16" s="41">
        <v>6</v>
      </c>
      <c r="L16" s="16">
        <v>9</v>
      </c>
      <c r="M16" s="41"/>
      <c r="N16" s="200">
        <v>3</v>
      </c>
      <c r="O16" s="158"/>
      <c r="P16" s="158"/>
      <c r="Q16" s="158"/>
      <c r="R16" s="158"/>
      <c r="S16" s="158"/>
      <c r="T16" s="192"/>
      <c r="U16" s="158"/>
      <c r="V16" s="193"/>
      <c r="W16" s="158"/>
      <c r="X16" s="194"/>
      <c r="Y16" s="158"/>
      <c r="Z16" s="249"/>
      <c r="AA16" s="158"/>
      <c r="AB16" s="249"/>
      <c r="AC16" s="158"/>
      <c r="AD16" s="157"/>
      <c r="AE16" s="249"/>
      <c r="AF16" s="158"/>
      <c r="AG16" s="249"/>
      <c r="AH16" s="159"/>
      <c r="AI16" s="248"/>
      <c r="AJ16" s="249"/>
      <c r="AK16" s="249"/>
      <c r="AL16" s="249"/>
      <c r="AM16" s="250"/>
    </row>
    <row r="17" spans="1:39" ht="13.15">
      <c r="A17" s="148">
        <v>10</v>
      </c>
      <c r="B17" s="99" t="s">
        <v>36</v>
      </c>
      <c r="C17" s="381">
        <v>18</v>
      </c>
      <c r="D17" s="70">
        <v>12</v>
      </c>
      <c r="E17" s="367">
        <v>6</v>
      </c>
      <c r="F17" s="112">
        <v>57</v>
      </c>
      <c r="G17" s="204">
        <v>3</v>
      </c>
      <c r="H17" s="128">
        <v>0</v>
      </c>
      <c r="I17" s="341" t="s">
        <v>32</v>
      </c>
      <c r="J17" s="30">
        <v>3</v>
      </c>
      <c r="K17" s="39">
        <v>6</v>
      </c>
      <c r="L17" s="20">
        <v>9</v>
      </c>
      <c r="M17" s="39"/>
      <c r="N17" s="253">
        <v>3</v>
      </c>
      <c r="O17" s="158"/>
      <c r="P17" s="158"/>
      <c r="Q17" s="158"/>
      <c r="R17" s="158"/>
      <c r="S17" s="158"/>
      <c r="T17" s="192"/>
      <c r="U17" s="158"/>
      <c r="V17" s="193"/>
      <c r="W17" s="158"/>
      <c r="X17" s="194"/>
      <c r="Y17" s="158"/>
      <c r="Z17" s="249"/>
      <c r="AA17" s="158"/>
      <c r="AB17" s="249"/>
      <c r="AC17" s="158"/>
      <c r="AD17" s="157"/>
      <c r="AE17" s="249"/>
      <c r="AF17" s="158"/>
      <c r="AG17" s="249"/>
      <c r="AH17" s="159"/>
      <c r="AI17" s="248"/>
      <c r="AJ17" s="249"/>
      <c r="AK17" s="249"/>
      <c r="AL17" s="249"/>
      <c r="AM17" s="250"/>
    </row>
    <row r="18" spans="1:39" ht="13.15">
      <c r="A18" s="150">
        <v>11</v>
      </c>
      <c r="B18" s="99" t="s">
        <v>31</v>
      </c>
      <c r="C18" s="381">
        <v>27</v>
      </c>
      <c r="D18" s="70">
        <v>21</v>
      </c>
      <c r="E18" s="367">
        <v>6</v>
      </c>
      <c r="F18" s="112">
        <v>48</v>
      </c>
      <c r="G18" s="204">
        <v>3</v>
      </c>
      <c r="H18" s="128">
        <v>2</v>
      </c>
      <c r="I18" s="143" t="s">
        <v>18</v>
      </c>
      <c r="J18" s="15">
        <v>3</v>
      </c>
      <c r="K18" s="41">
        <v>6</v>
      </c>
      <c r="L18" s="155">
        <v>18</v>
      </c>
      <c r="M18" s="41"/>
      <c r="N18" s="200">
        <v>3</v>
      </c>
      <c r="O18" s="158"/>
      <c r="P18" s="158"/>
      <c r="Q18" s="158"/>
      <c r="R18" s="158"/>
      <c r="S18" s="158"/>
      <c r="T18" s="192"/>
      <c r="U18" s="158"/>
      <c r="V18" s="193"/>
      <c r="W18" s="158"/>
      <c r="X18" s="194"/>
      <c r="Y18" s="158"/>
      <c r="Z18" s="249"/>
      <c r="AA18" s="158"/>
      <c r="AB18" s="249"/>
      <c r="AC18" s="158"/>
      <c r="AD18" s="157"/>
      <c r="AE18" s="249"/>
      <c r="AF18" s="158"/>
      <c r="AG18" s="249"/>
      <c r="AH18" s="159"/>
      <c r="AI18" s="248"/>
      <c r="AJ18" s="249"/>
      <c r="AK18" s="249"/>
      <c r="AL18" s="249"/>
      <c r="AM18" s="250"/>
    </row>
    <row r="19" spans="1:39" ht="13.15">
      <c r="A19" s="148">
        <v>12</v>
      </c>
      <c r="B19" s="99" t="s">
        <v>35</v>
      </c>
      <c r="C19" s="381">
        <v>18</v>
      </c>
      <c r="D19" s="70">
        <v>12</v>
      </c>
      <c r="E19" s="367">
        <v>6</v>
      </c>
      <c r="F19" s="112">
        <v>32</v>
      </c>
      <c r="G19" s="204">
        <v>2</v>
      </c>
      <c r="H19" s="128">
        <v>0</v>
      </c>
      <c r="I19" s="143" t="s">
        <v>18</v>
      </c>
      <c r="J19" s="15">
        <v>3</v>
      </c>
      <c r="K19" s="41">
        <v>6</v>
      </c>
      <c r="L19" s="16">
        <v>9</v>
      </c>
      <c r="M19" s="41"/>
      <c r="N19" s="200">
        <v>2</v>
      </c>
      <c r="O19" s="158"/>
      <c r="P19" s="158"/>
      <c r="Q19" s="158"/>
      <c r="R19" s="158"/>
      <c r="S19" s="158"/>
      <c r="T19" s="192"/>
      <c r="U19" s="158"/>
      <c r="V19" s="193"/>
      <c r="W19" s="158"/>
      <c r="X19" s="194"/>
      <c r="Y19" s="158"/>
      <c r="Z19" s="249"/>
      <c r="AA19" s="158"/>
      <c r="AB19" s="249"/>
      <c r="AC19" s="158"/>
      <c r="AD19" s="157"/>
      <c r="AE19" s="249"/>
      <c r="AF19" s="158"/>
      <c r="AG19" s="249"/>
      <c r="AH19" s="159"/>
      <c r="AI19" s="248"/>
      <c r="AJ19" s="249"/>
      <c r="AK19" s="249"/>
      <c r="AL19" s="249"/>
      <c r="AM19" s="250"/>
    </row>
    <row r="20" spans="1:39" ht="26.25">
      <c r="A20" s="152">
        <v>13</v>
      </c>
      <c r="B20" s="99" t="s">
        <v>67</v>
      </c>
      <c r="C20" s="381">
        <v>18</v>
      </c>
      <c r="D20" s="70">
        <v>12</v>
      </c>
      <c r="E20" s="367">
        <v>6</v>
      </c>
      <c r="F20" s="108">
        <v>32</v>
      </c>
      <c r="G20" s="204">
        <v>2</v>
      </c>
      <c r="H20" s="128">
        <v>1</v>
      </c>
      <c r="I20" s="143" t="s">
        <v>18</v>
      </c>
      <c r="J20" s="15">
        <v>3</v>
      </c>
      <c r="K20" s="41">
        <v>6</v>
      </c>
      <c r="L20" s="155">
        <v>9</v>
      </c>
      <c r="M20" s="41"/>
      <c r="N20" s="200">
        <v>2</v>
      </c>
      <c r="O20" s="158"/>
      <c r="P20" s="254"/>
      <c r="Q20" s="158"/>
      <c r="R20" s="254"/>
      <c r="S20" s="158"/>
      <c r="T20" s="192"/>
      <c r="U20" s="158"/>
      <c r="V20" s="193"/>
      <c r="W20" s="158"/>
      <c r="X20" s="194"/>
      <c r="Y20" s="158"/>
      <c r="Z20" s="249"/>
      <c r="AA20" s="158"/>
      <c r="AB20" s="249"/>
      <c r="AC20" s="158"/>
      <c r="AD20" s="157"/>
      <c r="AE20" s="249"/>
      <c r="AF20" s="158"/>
      <c r="AG20" s="249"/>
      <c r="AH20" s="159"/>
      <c r="AI20" s="248"/>
      <c r="AJ20" s="249"/>
      <c r="AK20" s="249"/>
      <c r="AL20" s="249"/>
      <c r="AM20" s="250"/>
    </row>
    <row r="21" spans="1:39" ht="13.9" customHeight="1">
      <c r="A21" s="150">
        <v>14</v>
      </c>
      <c r="B21" s="99" t="s">
        <v>86</v>
      </c>
      <c r="C21" s="381">
        <v>27</v>
      </c>
      <c r="D21" s="70">
        <v>21</v>
      </c>
      <c r="E21" s="367">
        <v>6</v>
      </c>
      <c r="F21" s="112">
        <v>73</v>
      </c>
      <c r="G21" s="204">
        <v>4</v>
      </c>
      <c r="H21" s="128">
        <v>2</v>
      </c>
      <c r="I21" s="341" t="s">
        <v>32</v>
      </c>
      <c r="J21" s="157"/>
      <c r="K21" s="186"/>
      <c r="L21" s="158"/>
      <c r="M21" s="186"/>
      <c r="N21" s="159"/>
      <c r="O21" s="17">
        <v>3</v>
      </c>
      <c r="P21" s="41">
        <v>6</v>
      </c>
      <c r="Q21" s="155">
        <v>18</v>
      </c>
      <c r="R21" s="41"/>
      <c r="S21" s="202">
        <v>4</v>
      </c>
      <c r="T21" s="192"/>
      <c r="U21" s="158"/>
      <c r="V21" s="193"/>
      <c r="W21" s="158"/>
      <c r="X21" s="194"/>
      <c r="Y21" s="158"/>
      <c r="Z21" s="249"/>
      <c r="AA21" s="158"/>
      <c r="AB21" s="249"/>
      <c r="AC21" s="158"/>
      <c r="AD21" s="157"/>
      <c r="AE21" s="249"/>
      <c r="AF21" s="158"/>
      <c r="AG21" s="249"/>
      <c r="AH21" s="159"/>
      <c r="AI21" s="248"/>
      <c r="AJ21" s="249"/>
      <c r="AK21" s="249"/>
      <c r="AL21" s="249"/>
      <c r="AM21" s="250"/>
    </row>
    <row r="22" spans="1:39" ht="13.15">
      <c r="A22" s="149">
        <v>15</v>
      </c>
      <c r="B22" s="100" t="s">
        <v>27</v>
      </c>
      <c r="C22" s="380">
        <v>27</v>
      </c>
      <c r="D22" s="70">
        <v>15</v>
      </c>
      <c r="E22" s="367">
        <v>12</v>
      </c>
      <c r="F22" s="112">
        <v>73</v>
      </c>
      <c r="G22" s="204">
        <v>4</v>
      </c>
      <c r="H22" s="128">
        <v>0</v>
      </c>
      <c r="I22" s="341" t="s">
        <v>32</v>
      </c>
      <c r="J22" s="157"/>
      <c r="K22" s="158"/>
      <c r="L22" s="158"/>
      <c r="M22" s="158"/>
      <c r="N22" s="159"/>
      <c r="O22" s="17">
        <v>6</v>
      </c>
      <c r="P22" s="41">
        <v>12</v>
      </c>
      <c r="Q22" s="16">
        <v>9</v>
      </c>
      <c r="R22" s="41"/>
      <c r="S22" s="202">
        <v>4</v>
      </c>
      <c r="T22" s="192"/>
      <c r="U22" s="158"/>
      <c r="V22" s="193"/>
      <c r="W22" s="158"/>
      <c r="X22" s="194"/>
      <c r="Y22" s="158"/>
      <c r="Z22" s="249"/>
      <c r="AA22" s="158"/>
      <c r="AB22" s="249"/>
      <c r="AC22" s="158"/>
      <c r="AD22" s="157"/>
      <c r="AE22" s="249"/>
      <c r="AF22" s="158"/>
      <c r="AG22" s="249"/>
      <c r="AH22" s="159"/>
      <c r="AI22" s="248"/>
      <c r="AJ22" s="249"/>
      <c r="AK22" s="249"/>
      <c r="AL22" s="249"/>
      <c r="AM22" s="250"/>
    </row>
    <row r="23" spans="1:39" ht="13.15">
      <c r="A23" s="150">
        <v>16</v>
      </c>
      <c r="B23" s="99" t="s">
        <v>28</v>
      </c>
      <c r="C23" s="381">
        <v>27</v>
      </c>
      <c r="D23" s="70">
        <v>21</v>
      </c>
      <c r="E23" s="367">
        <v>6</v>
      </c>
      <c r="F23" s="112">
        <v>48</v>
      </c>
      <c r="G23" s="204">
        <v>3</v>
      </c>
      <c r="H23" s="128">
        <v>2</v>
      </c>
      <c r="I23" s="143" t="s">
        <v>18</v>
      </c>
      <c r="J23" s="157"/>
      <c r="K23" s="158"/>
      <c r="L23" s="158"/>
      <c r="M23" s="158"/>
      <c r="N23" s="159"/>
      <c r="O23" s="31">
        <v>3</v>
      </c>
      <c r="P23" s="39">
        <v>6</v>
      </c>
      <c r="Q23" s="156">
        <v>18</v>
      </c>
      <c r="R23" s="39"/>
      <c r="S23" s="201">
        <v>3</v>
      </c>
      <c r="T23" s="257"/>
      <c r="U23" s="158"/>
      <c r="V23" s="258"/>
      <c r="W23" s="158"/>
      <c r="X23" s="259"/>
      <c r="Y23" s="260"/>
      <c r="Z23" s="249"/>
      <c r="AA23" s="260"/>
      <c r="AB23" s="249"/>
      <c r="AC23" s="260"/>
      <c r="AD23" s="261"/>
      <c r="AE23" s="249"/>
      <c r="AF23" s="260"/>
      <c r="AG23" s="249"/>
      <c r="AH23" s="262"/>
      <c r="AI23" s="248"/>
      <c r="AJ23" s="249"/>
      <c r="AK23" s="249"/>
      <c r="AL23" s="249"/>
      <c r="AM23" s="250"/>
    </row>
    <row r="24" spans="1:39" ht="26.25">
      <c r="A24" s="151">
        <v>17</v>
      </c>
      <c r="B24" s="99" t="s">
        <v>66</v>
      </c>
      <c r="C24" s="381">
        <v>27</v>
      </c>
      <c r="D24" s="70">
        <v>21</v>
      </c>
      <c r="E24" s="367">
        <v>6</v>
      </c>
      <c r="F24" s="112">
        <v>48</v>
      </c>
      <c r="G24" s="204">
        <v>3</v>
      </c>
      <c r="H24" s="128">
        <v>2</v>
      </c>
      <c r="I24" s="143" t="s">
        <v>18</v>
      </c>
      <c r="J24" s="157"/>
      <c r="K24" s="158"/>
      <c r="L24" s="158"/>
      <c r="M24" s="158"/>
      <c r="N24" s="159"/>
      <c r="O24" s="144">
        <v>3</v>
      </c>
      <c r="P24" s="41">
        <v>6</v>
      </c>
      <c r="Q24" s="155">
        <v>18</v>
      </c>
      <c r="R24" s="41"/>
      <c r="S24" s="201">
        <v>3</v>
      </c>
      <c r="T24" s="257"/>
      <c r="U24" s="158"/>
      <c r="V24" s="258"/>
      <c r="W24" s="158"/>
      <c r="X24" s="259"/>
      <c r="Y24" s="260"/>
      <c r="Z24" s="249"/>
      <c r="AA24" s="260"/>
      <c r="AB24" s="249"/>
      <c r="AC24" s="260"/>
      <c r="AD24" s="261"/>
      <c r="AE24" s="249"/>
      <c r="AF24" s="260"/>
      <c r="AG24" s="249"/>
      <c r="AH24" s="262"/>
      <c r="AI24" s="248"/>
      <c r="AJ24" s="249"/>
      <c r="AK24" s="249"/>
      <c r="AL24" s="249"/>
      <c r="AM24" s="250"/>
    </row>
    <row r="25" spans="1:39" ht="13.15">
      <c r="A25" s="152">
        <v>18</v>
      </c>
      <c r="B25" s="391" t="s">
        <v>103</v>
      </c>
      <c r="C25" s="381">
        <v>27</v>
      </c>
      <c r="D25" s="70">
        <v>21</v>
      </c>
      <c r="E25" s="367">
        <v>6</v>
      </c>
      <c r="F25" s="108">
        <v>48</v>
      </c>
      <c r="G25" s="204">
        <v>3</v>
      </c>
      <c r="H25" s="128">
        <v>2</v>
      </c>
      <c r="I25" s="143" t="s">
        <v>18</v>
      </c>
      <c r="J25" s="157"/>
      <c r="K25" s="158"/>
      <c r="L25" s="158"/>
      <c r="M25" s="158"/>
      <c r="N25" s="159"/>
      <c r="O25" s="17">
        <v>3</v>
      </c>
      <c r="P25" s="41">
        <v>6</v>
      </c>
      <c r="Q25" s="155">
        <v>18</v>
      </c>
      <c r="R25" s="41"/>
      <c r="S25" s="202">
        <v>3</v>
      </c>
      <c r="T25" s="257"/>
      <c r="U25" s="158"/>
      <c r="V25" s="258"/>
      <c r="W25" s="158"/>
      <c r="X25" s="259"/>
      <c r="Y25" s="260"/>
      <c r="Z25" s="249"/>
      <c r="AA25" s="260"/>
      <c r="AB25" s="249"/>
      <c r="AC25" s="260"/>
      <c r="AD25" s="261"/>
      <c r="AE25" s="249"/>
      <c r="AF25" s="260"/>
      <c r="AG25" s="249"/>
      <c r="AH25" s="262"/>
      <c r="AI25" s="248"/>
      <c r="AJ25" s="249"/>
      <c r="AK25" s="249"/>
      <c r="AL25" s="249"/>
      <c r="AM25" s="250"/>
    </row>
    <row r="26" spans="1:39" ht="13.15">
      <c r="A26" s="149">
        <v>19</v>
      </c>
      <c r="B26" s="99" t="s">
        <v>37</v>
      </c>
      <c r="C26" s="381">
        <v>18</v>
      </c>
      <c r="D26" s="70">
        <v>12</v>
      </c>
      <c r="E26" s="367">
        <v>6</v>
      </c>
      <c r="F26" s="112">
        <v>32</v>
      </c>
      <c r="G26" s="204">
        <v>2</v>
      </c>
      <c r="H26" s="128">
        <v>0</v>
      </c>
      <c r="I26" s="143" t="s">
        <v>18</v>
      </c>
      <c r="J26" s="157"/>
      <c r="K26" s="158"/>
      <c r="L26" s="158"/>
      <c r="M26" s="158"/>
      <c r="N26" s="159"/>
      <c r="O26" s="31">
        <v>3</v>
      </c>
      <c r="P26" s="41">
        <v>6</v>
      </c>
      <c r="Q26" s="16">
        <v>9</v>
      </c>
      <c r="R26" s="41"/>
      <c r="S26" s="202">
        <v>2</v>
      </c>
      <c r="T26" s="257"/>
      <c r="U26" s="158"/>
      <c r="V26" s="258"/>
      <c r="W26" s="158"/>
      <c r="X26" s="259"/>
      <c r="Y26" s="260"/>
      <c r="Z26" s="249"/>
      <c r="AA26" s="260"/>
      <c r="AB26" s="249"/>
      <c r="AC26" s="260"/>
      <c r="AD26" s="261"/>
      <c r="AE26" s="249"/>
      <c r="AF26" s="260"/>
      <c r="AG26" s="249"/>
      <c r="AH26" s="262"/>
      <c r="AI26" s="248"/>
      <c r="AJ26" s="249"/>
      <c r="AK26" s="249"/>
      <c r="AL26" s="249"/>
      <c r="AM26" s="250"/>
    </row>
    <row r="27" spans="1:39" ht="26.25">
      <c r="A27" s="139">
        <v>20</v>
      </c>
      <c r="B27" s="99" t="s">
        <v>65</v>
      </c>
      <c r="C27" s="380">
        <v>18</v>
      </c>
      <c r="D27" s="70">
        <v>12</v>
      </c>
      <c r="E27" s="367">
        <v>6</v>
      </c>
      <c r="F27" s="112">
        <v>32</v>
      </c>
      <c r="G27" s="204">
        <v>2</v>
      </c>
      <c r="H27" s="128">
        <v>0</v>
      </c>
      <c r="I27" s="143" t="s">
        <v>18</v>
      </c>
      <c r="J27" s="157"/>
      <c r="K27" s="158"/>
      <c r="L27" s="158"/>
      <c r="M27" s="158"/>
      <c r="N27" s="159"/>
      <c r="O27" s="17">
        <v>3</v>
      </c>
      <c r="P27" s="41">
        <v>6</v>
      </c>
      <c r="Q27" s="16">
        <v>9</v>
      </c>
      <c r="R27" s="41"/>
      <c r="S27" s="202">
        <v>2</v>
      </c>
      <c r="T27" s="192"/>
      <c r="U27" s="158"/>
      <c r="V27" s="193"/>
      <c r="W27" s="158"/>
      <c r="X27" s="194"/>
      <c r="Y27" s="158"/>
      <c r="Z27" s="249"/>
      <c r="AA27" s="158"/>
      <c r="AB27" s="249"/>
      <c r="AC27" s="158"/>
      <c r="AD27" s="157"/>
      <c r="AE27" s="249"/>
      <c r="AF27" s="260"/>
      <c r="AG27" s="249"/>
      <c r="AH27" s="262"/>
      <c r="AI27" s="248"/>
      <c r="AJ27" s="249"/>
      <c r="AK27" s="249"/>
      <c r="AL27" s="249"/>
      <c r="AM27" s="250"/>
    </row>
    <row r="28" spans="1:39" ht="13.15">
      <c r="A28" s="139">
        <v>21</v>
      </c>
      <c r="B28" s="99" t="s">
        <v>38</v>
      </c>
      <c r="C28" s="381">
        <v>18</v>
      </c>
      <c r="D28" s="70">
        <v>12</v>
      </c>
      <c r="E28" s="367">
        <v>6</v>
      </c>
      <c r="F28" s="108">
        <v>32</v>
      </c>
      <c r="G28" s="204">
        <v>2</v>
      </c>
      <c r="H28" s="128">
        <v>0</v>
      </c>
      <c r="I28" s="143" t="s">
        <v>18</v>
      </c>
      <c r="J28" s="157"/>
      <c r="K28" s="158"/>
      <c r="L28" s="158"/>
      <c r="M28" s="158"/>
      <c r="N28" s="159"/>
      <c r="O28" s="31">
        <v>3</v>
      </c>
      <c r="P28" s="39">
        <v>6</v>
      </c>
      <c r="Q28" s="16">
        <v>9</v>
      </c>
      <c r="R28" s="39"/>
      <c r="S28" s="207">
        <v>2</v>
      </c>
      <c r="T28" s="192"/>
      <c r="U28" s="158"/>
      <c r="V28" s="193"/>
      <c r="W28" s="158"/>
      <c r="X28" s="194"/>
      <c r="Y28" s="158"/>
      <c r="Z28" s="249"/>
      <c r="AA28" s="158"/>
      <c r="AB28" s="249"/>
      <c r="AC28" s="158"/>
      <c r="AD28" s="157"/>
      <c r="AE28" s="249"/>
      <c r="AF28" s="260"/>
      <c r="AG28" s="249"/>
      <c r="AH28" s="262"/>
      <c r="AI28" s="248"/>
      <c r="AJ28" s="249"/>
      <c r="AK28" s="249"/>
      <c r="AL28" s="249"/>
      <c r="AM28" s="250"/>
    </row>
    <row r="29" spans="1:39" ht="13.15">
      <c r="A29" s="139">
        <v>22</v>
      </c>
      <c r="B29" s="99" t="s">
        <v>43</v>
      </c>
      <c r="C29" s="381">
        <v>18</v>
      </c>
      <c r="D29" s="70">
        <v>12</v>
      </c>
      <c r="E29" s="367">
        <v>6</v>
      </c>
      <c r="F29" s="112">
        <v>32</v>
      </c>
      <c r="G29" s="204">
        <v>2</v>
      </c>
      <c r="H29" s="128">
        <v>0</v>
      </c>
      <c r="I29" s="143" t="s">
        <v>18</v>
      </c>
      <c r="J29" s="157"/>
      <c r="K29" s="158"/>
      <c r="L29" s="158"/>
      <c r="M29" s="158"/>
      <c r="N29" s="159"/>
      <c r="O29" s="31">
        <v>3</v>
      </c>
      <c r="P29" s="41">
        <v>6</v>
      </c>
      <c r="Q29" s="16">
        <v>9</v>
      </c>
      <c r="R29" s="39"/>
      <c r="S29" s="202">
        <v>2</v>
      </c>
      <c r="T29" s="192"/>
      <c r="U29" s="158"/>
      <c r="V29" s="193"/>
      <c r="W29" s="158"/>
      <c r="X29" s="194"/>
      <c r="Y29" s="158"/>
      <c r="Z29" s="249"/>
      <c r="AA29" s="158"/>
      <c r="AB29" s="249"/>
      <c r="AC29" s="158"/>
      <c r="AD29" s="157"/>
      <c r="AE29" s="249"/>
      <c r="AF29" s="260"/>
      <c r="AG29" s="249"/>
      <c r="AH29" s="262"/>
      <c r="AI29" s="248"/>
      <c r="AJ29" s="249"/>
      <c r="AK29" s="249"/>
      <c r="AL29" s="249"/>
      <c r="AM29" s="250"/>
    </row>
    <row r="30" spans="1:39" ht="15.6" customHeight="1">
      <c r="A30" s="152">
        <v>23</v>
      </c>
      <c r="B30" s="391" t="s">
        <v>124</v>
      </c>
      <c r="C30" s="380">
        <v>18</v>
      </c>
      <c r="D30" s="70">
        <v>18</v>
      </c>
      <c r="E30" s="368">
        <v>0</v>
      </c>
      <c r="F30" s="112">
        <v>32</v>
      </c>
      <c r="G30" s="204">
        <v>2</v>
      </c>
      <c r="H30" s="128">
        <v>1</v>
      </c>
      <c r="I30" s="143" t="s">
        <v>18</v>
      </c>
      <c r="J30" s="157"/>
      <c r="K30" s="158"/>
      <c r="L30" s="158"/>
      <c r="M30" s="158"/>
      <c r="N30" s="159"/>
      <c r="O30" s="185"/>
      <c r="P30" s="186"/>
      <c r="Q30" s="155">
        <v>18</v>
      </c>
      <c r="R30" s="41"/>
      <c r="S30" s="202">
        <v>2</v>
      </c>
      <c r="T30" s="192"/>
      <c r="U30" s="276"/>
      <c r="V30" s="193"/>
      <c r="W30" s="241"/>
      <c r="X30" s="194"/>
      <c r="Y30" s="158"/>
      <c r="Z30" s="249"/>
      <c r="AA30" s="158"/>
      <c r="AB30" s="249"/>
      <c r="AC30" s="158"/>
      <c r="AD30" s="157"/>
      <c r="AE30" s="249"/>
      <c r="AF30" s="260"/>
      <c r="AG30" s="249"/>
      <c r="AH30" s="262"/>
      <c r="AI30" s="248"/>
      <c r="AJ30" s="249"/>
      <c r="AK30" s="249"/>
      <c r="AL30" s="249"/>
      <c r="AM30" s="250"/>
    </row>
    <row r="31" spans="1:39" ht="13.15">
      <c r="A31" s="152">
        <v>24</v>
      </c>
      <c r="B31" s="99" t="s">
        <v>41</v>
      </c>
      <c r="C31" s="380">
        <v>18</v>
      </c>
      <c r="D31" s="70">
        <v>18</v>
      </c>
      <c r="E31" s="368">
        <v>0</v>
      </c>
      <c r="F31" s="112">
        <v>32</v>
      </c>
      <c r="G31" s="204">
        <v>2</v>
      </c>
      <c r="H31" s="128">
        <v>1</v>
      </c>
      <c r="I31" s="143" t="s">
        <v>18</v>
      </c>
      <c r="J31" s="261"/>
      <c r="K31" s="260"/>
      <c r="L31" s="260"/>
      <c r="M31" s="260"/>
      <c r="N31" s="262"/>
      <c r="O31" s="157"/>
      <c r="P31" s="158"/>
      <c r="Q31" s="155">
        <v>18</v>
      </c>
      <c r="R31" s="41"/>
      <c r="S31" s="202">
        <v>2</v>
      </c>
      <c r="T31" s="257"/>
      <c r="U31" s="365"/>
      <c r="V31" s="258"/>
      <c r="W31" s="365"/>
      <c r="X31" s="194"/>
      <c r="Y31" s="157"/>
      <c r="Z31" s="285"/>
      <c r="AA31" s="158"/>
      <c r="AB31" s="285"/>
      <c r="AC31" s="158"/>
      <c r="AD31" s="157"/>
      <c r="AE31" s="249"/>
      <c r="AF31" s="260"/>
      <c r="AG31" s="249"/>
      <c r="AH31" s="262"/>
      <c r="AI31" s="248"/>
      <c r="AJ31" s="249"/>
      <c r="AK31" s="249"/>
      <c r="AL31" s="249"/>
      <c r="AM31" s="250"/>
    </row>
    <row r="32" spans="1:39" ht="13.15">
      <c r="A32" s="152">
        <v>25</v>
      </c>
      <c r="B32" s="99" t="s">
        <v>42</v>
      </c>
      <c r="C32" s="381">
        <v>36</v>
      </c>
      <c r="D32" s="70">
        <v>30</v>
      </c>
      <c r="E32" s="367">
        <v>6</v>
      </c>
      <c r="F32" s="112">
        <v>89</v>
      </c>
      <c r="G32" s="204">
        <v>5</v>
      </c>
      <c r="H32" s="128">
        <v>3</v>
      </c>
      <c r="I32" s="341" t="s">
        <v>32</v>
      </c>
      <c r="J32" s="157"/>
      <c r="K32" s="158"/>
      <c r="L32" s="158"/>
      <c r="M32" s="158"/>
      <c r="N32" s="159"/>
      <c r="O32" s="157"/>
      <c r="P32" s="158"/>
      <c r="Q32" s="158"/>
      <c r="R32" s="158"/>
      <c r="S32" s="159"/>
      <c r="T32" s="15">
        <v>3</v>
      </c>
      <c r="U32" s="39">
        <v>6</v>
      </c>
      <c r="V32" s="155">
        <v>27</v>
      </c>
      <c r="W32" s="39"/>
      <c r="X32" s="200">
        <v>5</v>
      </c>
      <c r="Y32" s="157"/>
      <c r="Z32" s="360"/>
      <c r="AA32" s="158"/>
      <c r="AB32" s="360"/>
      <c r="AC32" s="158"/>
      <c r="AD32" s="157"/>
      <c r="AE32" s="249"/>
      <c r="AF32" s="260"/>
      <c r="AG32" s="249"/>
      <c r="AH32" s="262"/>
      <c r="AI32" s="248"/>
      <c r="AJ32" s="249"/>
      <c r="AK32" s="249"/>
      <c r="AL32" s="249"/>
      <c r="AM32" s="250"/>
    </row>
    <row r="33" spans="1:39" ht="13.15">
      <c r="A33" s="150">
        <v>26</v>
      </c>
      <c r="B33" s="99" t="s">
        <v>88</v>
      </c>
      <c r="C33" s="381">
        <v>36</v>
      </c>
      <c r="D33" s="70">
        <v>24</v>
      </c>
      <c r="E33" s="367">
        <v>12</v>
      </c>
      <c r="F33" s="108">
        <v>64</v>
      </c>
      <c r="G33" s="204">
        <v>4</v>
      </c>
      <c r="H33" s="128">
        <v>2</v>
      </c>
      <c r="I33" s="143" t="s">
        <v>18</v>
      </c>
      <c r="J33" s="157"/>
      <c r="K33" s="158"/>
      <c r="L33" s="158"/>
      <c r="M33" s="158"/>
      <c r="N33" s="159"/>
      <c r="O33" s="157"/>
      <c r="P33" s="158"/>
      <c r="Q33" s="158"/>
      <c r="R33" s="158"/>
      <c r="S33" s="159"/>
      <c r="T33" s="30">
        <v>6</v>
      </c>
      <c r="U33" s="39">
        <v>12</v>
      </c>
      <c r="V33" s="155">
        <v>18</v>
      </c>
      <c r="W33" s="39"/>
      <c r="X33" s="200">
        <v>4</v>
      </c>
      <c r="Y33" s="157"/>
      <c r="Z33" s="360"/>
      <c r="AA33" s="158"/>
      <c r="AB33" s="360"/>
      <c r="AC33" s="158"/>
      <c r="AD33" s="157"/>
      <c r="AE33" s="249"/>
      <c r="AF33" s="285"/>
      <c r="AG33" s="249"/>
      <c r="AH33" s="286"/>
      <c r="AI33" s="248"/>
      <c r="AJ33" s="249"/>
      <c r="AK33" s="249"/>
      <c r="AL33" s="249"/>
      <c r="AM33" s="250"/>
    </row>
    <row r="34" spans="1:39" ht="13.15">
      <c r="A34" s="150">
        <v>27</v>
      </c>
      <c r="B34" s="99" t="s">
        <v>87</v>
      </c>
      <c r="C34" s="381">
        <v>36</v>
      </c>
      <c r="D34" s="70">
        <v>24</v>
      </c>
      <c r="E34" s="367">
        <v>12</v>
      </c>
      <c r="F34" s="112">
        <v>64</v>
      </c>
      <c r="G34" s="204">
        <v>4</v>
      </c>
      <c r="H34" s="128">
        <v>2</v>
      </c>
      <c r="I34" s="143" t="s">
        <v>18</v>
      </c>
      <c r="J34" s="261"/>
      <c r="K34" s="260"/>
      <c r="L34" s="260"/>
      <c r="M34" s="260"/>
      <c r="N34" s="262"/>
      <c r="O34" s="261"/>
      <c r="P34" s="260"/>
      <c r="Q34" s="260"/>
      <c r="R34" s="260"/>
      <c r="S34" s="262"/>
      <c r="T34" s="30">
        <v>6</v>
      </c>
      <c r="U34" s="39">
        <v>12</v>
      </c>
      <c r="V34" s="156">
        <v>18</v>
      </c>
      <c r="W34" s="39"/>
      <c r="X34" s="205">
        <v>4</v>
      </c>
      <c r="Y34" s="157"/>
      <c r="Z34" s="360"/>
      <c r="AA34" s="158"/>
      <c r="AB34" s="360"/>
      <c r="AC34" s="158"/>
      <c r="AD34" s="157"/>
      <c r="AE34" s="249"/>
      <c r="AF34" s="285"/>
      <c r="AG34" s="249"/>
      <c r="AH34" s="286"/>
      <c r="AI34" s="248"/>
      <c r="AJ34" s="249"/>
      <c r="AK34" s="249"/>
      <c r="AL34" s="249"/>
      <c r="AM34" s="250"/>
    </row>
    <row r="35" spans="1:39" ht="26.25">
      <c r="A35" s="152">
        <v>28</v>
      </c>
      <c r="B35" s="99" t="s">
        <v>102</v>
      </c>
      <c r="C35" s="381">
        <v>36</v>
      </c>
      <c r="D35" s="70">
        <v>24</v>
      </c>
      <c r="E35" s="367">
        <v>12</v>
      </c>
      <c r="F35" s="112">
        <v>64</v>
      </c>
      <c r="G35" s="204">
        <v>4</v>
      </c>
      <c r="H35" s="128">
        <v>2</v>
      </c>
      <c r="I35" s="143" t="s">
        <v>18</v>
      </c>
      <c r="J35" s="157"/>
      <c r="K35" s="158"/>
      <c r="L35" s="158"/>
      <c r="M35" s="158"/>
      <c r="N35" s="159"/>
      <c r="O35" s="157"/>
      <c r="P35" s="158"/>
      <c r="Q35" s="158"/>
      <c r="R35" s="158"/>
      <c r="S35" s="159"/>
      <c r="T35" s="15">
        <v>6</v>
      </c>
      <c r="U35" s="39">
        <v>12</v>
      </c>
      <c r="V35" s="155">
        <v>18</v>
      </c>
      <c r="W35" s="39"/>
      <c r="X35" s="200">
        <v>4</v>
      </c>
      <c r="Y35" s="157"/>
      <c r="Z35" s="360"/>
      <c r="AA35" s="158"/>
      <c r="AB35" s="360"/>
      <c r="AC35" s="158"/>
      <c r="AD35" s="157"/>
      <c r="AE35" s="249"/>
      <c r="AF35" s="285"/>
      <c r="AG35" s="249"/>
      <c r="AH35" s="286"/>
      <c r="AI35" s="248"/>
      <c r="AJ35" s="249"/>
      <c r="AK35" s="249"/>
      <c r="AL35" s="249"/>
      <c r="AM35" s="250"/>
    </row>
    <row r="36" spans="1:39" ht="13.9" customHeight="1">
      <c r="A36" s="139">
        <v>29</v>
      </c>
      <c r="B36" s="99" t="s">
        <v>48</v>
      </c>
      <c r="C36" s="381">
        <v>18</v>
      </c>
      <c r="D36" s="70">
        <v>12</v>
      </c>
      <c r="E36" s="367">
        <v>6</v>
      </c>
      <c r="F36" s="112">
        <v>32</v>
      </c>
      <c r="G36" s="204">
        <v>2</v>
      </c>
      <c r="H36" s="128">
        <v>0</v>
      </c>
      <c r="I36" s="143" t="s">
        <v>18</v>
      </c>
      <c r="J36" s="157"/>
      <c r="K36" s="158"/>
      <c r="L36" s="158"/>
      <c r="M36" s="158"/>
      <c r="N36" s="159"/>
      <c r="O36" s="157"/>
      <c r="P36" s="158"/>
      <c r="Q36" s="158"/>
      <c r="R36" s="158"/>
      <c r="S36" s="159"/>
      <c r="T36" s="15">
        <v>3</v>
      </c>
      <c r="U36" s="41">
        <v>6</v>
      </c>
      <c r="V36" s="16">
        <v>9</v>
      </c>
      <c r="W36" s="41"/>
      <c r="X36" s="200">
        <v>2</v>
      </c>
      <c r="Y36" s="157"/>
      <c r="Z36" s="361"/>
      <c r="AA36" s="158"/>
      <c r="AB36" s="361"/>
      <c r="AC36" s="158"/>
      <c r="AD36" s="157"/>
      <c r="AE36" s="249"/>
      <c r="AF36" s="285"/>
      <c r="AG36" s="249"/>
      <c r="AH36" s="286"/>
      <c r="AI36" s="248"/>
      <c r="AJ36" s="249"/>
      <c r="AK36" s="249"/>
      <c r="AL36" s="249"/>
      <c r="AM36" s="250"/>
    </row>
    <row r="37" spans="1:39" ht="13.15">
      <c r="A37" s="152">
        <v>30</v>
      </c>
      <c r="B37" s="99" t="s">
        <v>95</v>
      </c>
      <c r="C37" s="382">
        <v>27</v>
      </c>
      <c r="D37" s="70">
        <v>21</v>
      </c>
      <c r="E37" s="369">
        <v>6</v>
      </c>
      <c r="F37" s="112">
        <v>48</v>
      </c>
      <c r="G37" s="204">
        <v>3</v>
      </c>
      <c r="H37" s="128">
        <v>2</v>
      </c>
      <c r="I37" s="143" t="s">
        <v>18</v>
      </c>
      <c r="J37" s="157"/>
      <c r="K37" s="158"/>
      <c r="L37" s="158"/>
      <c r="M37" s="158"/>
      <c r="N37" s="159"/>
      <c r="O37" s="157"/>
      <c r="P37" s="158"/>
      <c r="Q37" s="158"/>
      <c r="R37" s="158"/>
      <c r="S37" s="159"/>
      <c r="T37" s="163"/>
      <c r="U37" s="310"/>
      <c r="V37" s="164"/>
      <c r="W37" s="310"/>
      <c r="X37" s="165"/>
      <c r="Y37" s="17">
        <v>3</v>
      </c>
      <c r="Z37" s="39">
        <v>6</v>
      </c>
      <c r="AA37" s="155">
        <v>18</v>
      </c>
      <c r="AB37" s="39"/>
      <c r="AC37" s="202">
        <v>3</v>
      </c>
      <c r="AD37" s="157"/>
      <c r="AE37" s="249"/>
      <c r="AF37" s="285"/>
      <c r="AG37" s="249"/>
      <c r="AH37" s="286"/>
      <c r="AI37" s="248"/>
      <c r="AJ37" s="249"/>
      <c r="AK37" s="249"/>
      <c r="AL37" s="249"/>
      <c r="AM37" s="250"/>
    </row>
    <row r="38" spans="1:39" ht="13.15">
      <c r="A38" s="139">
        <v>31</v>
      </c>
      <c r="B38" s="99" t="s">
        <v>104</v>
      </c>
      <c r="C38" s="381">
        <v>27</v>
      </c>
      <c r="D38" s="70">
        <v>15</v>
      </c>
      <c r="E38" s="369">
        <v>12</v>
      </c>
      <c r="F38" s="112">
        <v>48</v>
      </c>
      <c r="G38" s="204">
        <v>3</v>
      </c>
      <c r="H38" s="128">
        <v>0</v>
      </c>
      <c r="I38" s="143" t="s">
        <v>18</v>
      </c>
      <c r="J38" s="157"/>
      <c r="K38" s="158"/>
      <c r="L38" s="158"/>
      <c r="M38" s="158"/>
      <c r="N38" s="159"/>
      <c r="O38" s="157"/>
      <c r="P38" s="158"/>
      <c r="Q38" s="158"/>
      <c r="R38" s="158"/>
      <c r="S38" s="159"/>
      <c r="T38" s="168"/>
      <c r="U38" s="360"/>
      <c r="V38" s="169"/>
      <c r="W38" s="288"/>
      <c r="X38" s="344"/>
      <c r="Y38" s="144">
        <v>6</v>
      </c>
      <c r="Z38" s="39">
        <v>12</v>
      </c>
      <c r="AA38" s="274">
        <v>9</v>
      </c>
      <c r="AB38" s="39"/>
      <c r="AC38" s="201">
        <v>3</v>
      </c>
      <c r="AD38" s="157"/>
      <c r="AE38" s="249"/>
      <c r="AF38" s="285"/>
      <c r="AG38" s="249"/>
      <c r="AH38" s="286"/>
      <c r="AI38" s="248"/>
      <c r="AJ38" s="249"/>
      <c r="AK38" s="249"/>
      <c r="AL38" s="249"/>
      <c r="AM38" s="250"/>
    </row>
    <row r="39" spans="1:39" ht="13.9" customHeight="1">
      <c r="A39" s="294">
        <v>32</v>
      </c>
      <c r="B39" s="279" t="s">
        <v>40</v>
      </c>
      <c r="C39" s="381">
        <v>27</v>
      </c>
      <c r="D39" s="280">
        <v>21</v>
      </c>
      <c r="E39" s="369">
        <v>6</v>
      </c>
      <c r="F39" s="112">
        <v>48</v>
      </c>
      <c r="G39" s="282">
        <v>3</v>
      </c>
      <c r="H39" s="283">
        <v>2</v>
      </c>
      <c r="I39" s="290" t="s">
        <v>18</v>
      </c>
      <c r="J39" s="157"/>
      <c r="K39" s="158"/>
      <c r="L39" s="158"/>
      <c r="M39" s="158"/>
      <c r="N39" s="159"/>
      <c r="O39" s="157"/>
      <c r="P39" s="158"/>
      <c r="Q39" s="158"/>
      <c r="R39" s="158"/>
      <c r="S39" s="159"/>
      <c r="T39" s="287"/>
      <c r="U39" s="285"/>
      <c r="V39" s="288"/>
      <c r="W39" s="297"/>
      <c r="X39" s="298"/>
      <c r="Y39" s="163"/>
      <c r="Z39" s="310"/>
      <c r="AA39" s="164"/>
      <c r="AB39" s="310"/>
      <c r="AC39" s="165"/>
      <c r="AD39" s="18">
        <v>3</v>
      </c>
      <c r="AE39" s="41">
        <v>6</v>
      </c>
      <c r="AF39" s="155">
        <v>18</v>
      </c>
      <c r="AG39" s="41"/>
      <c r="AH39" s="343">
        <v>3</v>
      </c>
      <c r="AI39" s="248"/>
      <c r="AJ39" s="249"/>
      <c r="AK39" s="249"/>
      <c r="AL39" s="249"/>
      <c r="AM39" s="250"/>
    </row>
    <row r="40" spans="1:39" ht="13.15">
      <c r="A40" s="278">
        <v>33</v>
      </c>
      <c r="B40" s="279" t="s">
        <v>29</v>
      </c>
      <c r="C40" s="381">
        <v>27</v>
      </c>
      <c r="D40" s="280">
        <v>15</v>
      </c>
      <c r="E40" s="369">
        <v>12</v>
      </c>
      <c r="F40" s="112">
        <v>48</v>
      </c>
      <c r="G40" s="282">
        <v>3</v>
      </c>
      <c r="H40" s="283">
        <v>1</v>
      </c>
      <c r="I40" s="290" t="s">
        <v>18</v>
      </c>
      <c r="J40" s="157"/>
      <c r="K40" s="158"/>
      <c r="L40" s="158"/>
      <c r="M40" s="158"/>
      <c r="N40" s="159"/>
      <c r="O40" s="157"/>
      <c r="P40" s="158"/>
      <c r="Q40" s="158"/>
      <c r="R40" s="158"/>
      <c r="S40" s="159"/>
      <c r="T40" s="284"/>
      <c r="U40" s="158"/>
      <c r="V40" s="285"/>
      <c r="W40" s="158"/>
      <c r="X40" s="286"/>
      <c r="Y40" s="168"/>
      <c r="Z40" s="241"/>
      <c r="AA40" s="169"/>
      <c r="AB40" s="241"/>
      <c r="AC40" s="344"/>
      <c r="AD40" s="15">
        <v>6</v>
      </c>
      <c r="AE40" s="41">
        <v>12</v>
      </c>
      <c r="AF40" s="155">
        <v>9</v>
      </c>
      <c r="AG40" s="41"/>
      <c r="AH40" s="292">
        <v>3</v>
      </c>
      <c r="AI40" s="248"/>
      <c r="AJ40" s="249"/>
      <c r="AK40" s="249"/>
      <c r="AL40" s="249"/>
      <c r="AM40" s="250"/>
    </row>
    <row r="41" spans="1:39" ht="13.15">
      <c r="A41" s="150">
        <v>34</v>
      </c>
      <c r="B41" s="99" t="s">
        <v>33</v>
      </c>
      <c r="C41" s="381">
        <v>18</v>
      </c>
      <c r="D41" s="70">
        <v>12</v>
      </c>
      <c r="E41" s="369">
        <v>6</v>
      </c>
      <c r="F41" s="112">
        <v>32</v>
      </c>
      <c r="G41" s="204">
        <v>2</v>
      </c>
      <c r="H41" s="128">
        <v>1</v>
      </c>
      <c r="I41" s="143" t="s">
        <v>18</v>
      </c>
      <c r="J41" s="157"/>
      <c r="K41" s="158"/>
      <c r="L41" s="158"/>
      <c r="M41" s="158"/>
      <c r="N41" s="159"/>
      <c r="O41" s="157"/>
      <c r="P41" s="158"/>
      <c r="Q41" s="158"/>
      <c r="R41" s="158"/>
      <c r="S41" s="159"/>
      <c r="T41" s="157"/>
      <c r="U41" s="158"/>
      <c r="V41" s="158"/>
      <c r="W41" s="158"/>
      <c r="X41" s="159"/>
      <c r="Y41" s="168"/>
      <c r="Z41" s="241"/>
      <c r="AA41" s="169"/>
      <c r="AB41" s="241"/>
      <c r="AC41" s="344"/>
      <c r="AD41" s="145">
        <v>3</v>
      </c>
      <c r="AE41" s="39">
        <v>6</v>
      </c>
      <c r="AF41" s="156">
        <v>9</v>
      </c>
      <c r="AG41" s="39"/>
      <c r="AH41" s="292">
        <v>2</v>
      </c>
      <c r="AI41" s="248"/>
      <c r="AJ41" s="249"/>
      <c r="AK41" s="249"/>
      <c r="AL41" s="249"/>
      <c r="AM41" s="250"/>
    </row>
    <row r="42" spans="1:39" ht="13.5" thickBot="1">
      <c r="A42" s="299">
        <v>35</v>
      </c>
      <c r="B42" s="279" t="s">
        <v>30</v>
      </c>
      <c r="C42" s="380">
        <v>18</v>
      </c>
      <c r="D42" s="280">
        <v>18</v>
      </c>
      <c r="E42" s="369">
        <v>0</v>
      </c>
      <c r="F42" s="112">
        <v>32</v>
      </c>
      <c r="G42" s="282">
        <v>2</v>
      </c>
      <c r="H42" s="283">
        <v>2</v>
      </c>
      <c r="I42" s="342" t="s">
        <v>18</v>
      </c>
      <c r="J42" s="160"/>
      <c r="K42" s="161"/>
      <c r="L42" s="161"/>
      <c r="M42" s="161"/>
      <c r="N42" s="162"/>
      <c r="O42" s="160"/>
      <c r="P42" s="161"/>
      <c r="Q42" s="161"/>
      <c r="R42" s="161"/>
      <c r="S42" s="162"/>
      <c r="T42" s="300"/>
      <c r="U42" s="161"/>
      <c r="V42" s="346"/>
      <c r="W42" s="161"/>
      <c r="X42" s="347"/>
      <c r="Y42" s="303"/>
      <c r="Z42" s="242"/>
      <c r="AA42" s="304"/>
      <c r="AB42" s="243"/>
      <c r="AC42" s="305"/>
      <c r="AD42" s="348"/>
      <c r="AE42" s="256"/>
      <c r="AF42" s="349"/>
      <c r="AG42" s="272"/>
      <c r="AH42" s="350"/>
      <c r="AI42" s="252"/>
      <c r="AJ42" s="251"/>
      <c r="AK42" s="155">
        <v>18</v>
      </c>
      <c r="AL42" s="41"/>
      <c r="AM42" s="307">
        <v>2</v>
      </c>
    </row>
    <row r="43" spans="1:39" ht="34.9" customHeight="1" thickBot="1">
      <c r="A43" s="8" t="s">
        <v>23</v>
      </c>
      <c r="B43" s="9" t="s">
        <v>108</v>
      </c>
      <c r="C43" s="22">
        <f>SUM(C44:C56)</f>
        <v>441</v>
      </c>
      <c r="D43" s="23">
        <f>SUM(D44:D56)</f>
        <v>327</v>
      </c>
      <c r="E43" s="48">
        <f t="shared" ref="E43:F43" si="24">SUM(E44:E56)</f>
        <v>114</v>
      </c>
      <c r="F43" s="24">
        <f t="shared" si="24"/>
        <v>984</v>
      </c>
      <c r="G43" s="23">
        <f>SUM(G44:G57)</f>
        <v>81</v>
      </c>
      <c r="H43" s="23">
        <f>SUM(H44:H56)</f>
        <v>30</v>
      </c>
      <c r="I43" s="24"/>
      <c r="J43" s="24">
        <f t="shared" ref="J43:AL43" si="25">SUM(J44:J56)</f>
        <v>0</v>
      </c>
      <c r="K43" s="46">
        <f t="shared" si="25"/>
        <v>0</v>
      </c>
      <c r="L43" s="24">
        <f t="shared" si="25"/>
        <v>0</v>
      </c>
      <c r="M43" s="46">
        <f t="shared" si="25"/>
        <v>0</v>
      </c>
      <c r="N43" s="23">
        <f t="shared" si="25"/>
        <v>0</v>
      </c>
      <c r="O43" s="24">
        <f t="shared" si="25"/>
        <v>0</v>
      </c>
      <c r="P43" s="46">
        <f t="shared" si="25"/>
        <v>0</v>
      </c>
      <c r="Q43" s="24">
        <f t="shared" si="25"/>
        <v>0</v>
      </c>
      <c r="R43" s="46">
        <f t="shared" si="25"/>
        <v>0</v>
      </c>
      <c r="S43" s="23">
        <f t="shared" si="25"/>
        <v>0</v>
      </c>
      <c r="T43" s="24">
        <f>SUM(T44:T56)</f>
        <v>21</v>
      </c>
      <c r="U43" s="46">
        <f t="shared" si="25"/>
        <v>42</v>
      </c>
      <c r="V43" s="24">
        <f>SUM(V44:V56)</f>
        <v>27</v>
      </c>
      <c r="W43" s="46">
        <f t="shared" si="25"/>
        <v>0</v>
      </c>
      <c r="X43" s="23">
        <f>SUM(X44:X56)</f>
        <v>10</v>
      </c>
      <c r="Y43" s="24">
        <f>SUM(Y44:Y56)</f>
        <v>24</v>
      </c>
      <c r="Z43" s="46">
        <f t="shared" si="25"/>
        <v>48</v>
      </c>
      <c r="AA43" s="24">
        <f>SUM(AA44:AA56)</f>
        <v>99</v>
      </c>
      <c r="AB43" s="47">
        <f t="shared" si="25"/>
        <v>0</v>
      </c>
      <c r="AC43" s="25">
        <f>SUM(AC44:AC56)</f>
        <v>21</v>
      </c>
      <c r="AD43" s="24">
        <f>SUM(AD44:AD56)</f>
        <v>6</v>
      </c>
      <c r="AE43" s="46">
        <f t="shared" si="25"/>
        <v>12</v>
      </c>
      <c r="AF43" s="24">
        <f>SUM(AF44:AF56)</f>
        <v>63</v>
      </c>
      <c r="AG43" s="46">
        <f t="shared" si="25"/>
        <v>0</v>
      </c>
      <c r="AH43" s="23">
        <f>SUM(AH44:AH56)</f>
        <v>10</v>
      </c>
      <c r="AI43" s="24">
        <f>SUM(AI44:AI56)</f>
        <v>6</v>
      </c>
      <c r="AJ43" s="46">
        <f t="shared" si="25"/>
        <v>12</v>
      </c>
      <c r="AK43" s="24">
        <f>SUM(AK44:AK56)</f>
        <v>81</v>
      </c>
      <c r="AL43" s="47">
        <f t="shared" si="25"/>
        <v>0</v>
      </c>
      <c r="AM43" s="25">
        <f>SUM(AM44:AM56)</f>
        <v>16</v>
      </c>
    </row>
    <row r="44" spans="1:39" ht="13.15">
      <c r="A44" s="138">
        <v>36</v>
      </c>
      <c r="B44" s="98" t="s">
        <v>58</v>
      </c>
      <c r="C44" s="383">
        <v>18</v>
      </c>
      <c r="D44" s="69">
        <v>6</v>
      </c>
      <c r="E44" s="367">
        <v>12</v>
      </c>
      <c r="F44" s="111">
        <v>32</v>
      </c>
      <c r="G44" s="209">
        <v>2</v>
      </c>
      <c r="H44" s="134">
        <v>0</v>
      </c>
      <c r="I44" s="81" t="s">
        <v>18</v>
      </c>
      <c r="J44" s="176"/>
      <c r="K44" s="177"/>
      <c r="L44" s="177"/>
      <c r="M44" s="177"/>
      <c r="N44" s="178"/>
      <c r="O44" s="176"/>
      <c r="P44" s="177"/>
      <c r="Q44" s="177"/>
      <c r="R44" s="177"/>
      <c r="S44" s="178"/>
      <c r="T44" s="30">
        <v>6</v>
      </c>
      <c r="U44" s="39">
        <v>12</v>
      </c>
      <c r="V44" s="188"/>
      <c r="W44" s="188"/>
      <c r="X44" s="200">
        <v>2</v>
      </c>
      <c r="Y44" s="176"/>
      <c r="Z44" s="177"/>
      <c r="AA44" s="177"/>
      <c r="AB44" s="177"/>
      <c r="AC44" s="178"/>
      <c r="AD44" s="190"/>
      <c r="AE44" s="190"/>
      <c r="AF44" s="190"/>
      <c r="AG44" s="190"/>
      <c r="AH44" s="190"/>
      <c r="AI44" s="176"/>
      <c r="AJ44" s="177"/>
      <c r="AK44" s="177"/>
      <c r="AL44" s="177"/>
      <c r="AM44" s="178"/>
    </row>
    <row r="45" spans="1:39" ht="17.45" customHeight="1">
      <c r="A45" s="138">
        <v>37</v>
      </c>
      <c r="B45" s="314" t="s">
        <v>25</v>
      </c>
      <c r="C45" s="382">
        <v>27</v>
      </c>
      <c r="D45" s="70">
        <v>15</v>
      </c>
      <c r="E45" s="367">
        <v>12</v>
      </c>
      <c r="F45" s="112">
        <v>48</v>
      </c>
      <c r="G45" s="209">
        <v>3</v>
      </c>
      <c r="H45" s="128">
        <v>0</v>
      </c>
      <c r="I45" s="75" t="s">
        <v>18</v>
      </c>
      <c r="J45" s="157"/>
      <c r="K45" s="158"/>
      <c r="L45" s="158"/>
      <c r="M45" s="158"/>
      <c r="N45" s="159"/>
      <c r="O45" s="157"/>
      <c r="P45" s="158"/>
      <c r="Q45" s="158"/>
      <c r="R45" s="158"/>
      <c r="S45" s="159"/>
      <c r="T45" s="15">
        <v>6</v>
      </c>
      <c r="U45" s="41">
        <v>12</v>
      </c>
      <c r="V45" s="16">
        <v>9</v>
      </c>
      <c r="W45" s="41"/>
      <c r="X45" s="200">
        <v>3</v>
      </c>
      <c r="Y45" s="157"/>
      <c r="Z45" s="158"/>
      <c r="AA45" s="158"/>
      <c r="AB45" s="158"/>
      <c r="AC45" s="159"/>
      <c r="AD45" s="192"/>
      <c r="AE45" s="193"/>
      <c r="AF45" s="193"/>
      <c r="AG45" s="193"/>
      <c r="AH45" s="193"/>
      <c r="AI45" s="157"/>
      <c r="AJ45" s="158"/>
      <c r="AK45" s="158"/>
      <c r="AL45" s="158"/>
      <c r="AM45" s="159"/>
    </row>
    <row r="46" spans="1:39" ht="28.9" customHeight="1">
      <c r="A46" s="154">
        <v>38</v>
      </c>
      <c r="B46" s="314" t="s">
        <v>68</v>
      </c>
      <c r="C46" s="384">
        <v>18</v>
      </c>
      <c r="D46" s="70">
        <v>12</v>
      </c>
      <c r="E46" s="367">
        <v>6</v>
      </c>
      <c r="F46" s="108">
        <v>32</v>
      </c>
      <c r="G46" s="209">
        <v>2</v>
      </c>
      <c r="H46" s="127">
        <v>1</v>
      </c>
      <c r="I46" s="131" t="s">
        <v>18</v>
      </c>
      <c r="J46" s="157"/>
      <c r="K46" s="158"/>
      <c r="L46" s="158"/>
      <c r="M46" s="158"/>
      <c r="N46" s="159"/>
      <c r="O46" s="157"/>
      <c r="P46" s="158"/>
      <c r="Q46" s="158"/>
      <c r="R46" s="158"/>
      <c r="S46" s="159"/>
      <c r="T46" s="30">
        <v>3</v>
      </c>
      <c r="U46" s="39">
        <v>6</v>
      </c>
      <c r="V46" s="16">
        <v>9</v>
      </c>
      <c r="W46" s="39"/>
      <c r="X46" s="200">
        <v>2</v>
      </c>
      <c r="Y46" s="173"/>
      <c r="Z46" s="174"/>
      <c r="AA46" s="174"/>
      <c r="AB46" s="174"/>
      <c r="AC46" s="175"/>
      <c r="AD46" s="192"/>
      <c r="AE46" s="193"/>
      <c r="AF46" s="193"/>
      <c r="AG46" s="193"/>
      <c r="AH46" s="193"/>
      <c r="AI46" s="157"/>
      <c r="AJ46" s="158"/>
      <c r="AK46" s="158"/>
      <c r="AL46" s="158"/>
      <c r="AM46" s="159"/>
    </row>
    <row r="47" spans="1:39" ht="29.45" customHeight="1">
      <c r="A47" s="154">
        <v>39</v>
      </c>
      <c r="B47" s="314" t="s">
        <v>69</v>
      </c>
      <c r="C47" s="384">
        <v>45</v>
      </c>
      <c r="D47" s="70">
        <v>27</v>
      </c>
      <c r="E47" s="367">
        <v>18</v>
      </c>
      <c r="F47" s="112">
        <v>105</v>
      </c>
      <c r="G47" s="209">
        <v>6</v>
      </c>
      <c r="H47" s="128">
        <v>2</v>
      </c>
      <c r="I47" s="81" t="s">
        <v>82</v>
      </c>
      <c r="J47" s="157"/>
      <c r="K47" s="158"/>
      <c r="L47" s="158"/>
      <c r="M47" s="158"/>
      <c r="N47" s="159"/>
      <c r="O47" s="157"/>
      <c r="P47" s="158"/>
      <c r="Q47" s="158"/>
      <c r="R47" s="158"/>
      <c r="S47" s="159"/>
      <c r="T47" s="15">
        <v>6</v>
      </c>
      <c r="U47" s="39">
        <v>12</v>
      </c>
      <c r="V47" s="155">
        <v>9</v>
      </c>
      <c r="W47" s="39"/>
      <c r="X47" s="200">
        <v>3</v>
      </c>
      <c r="Y47" s="15">
        <v>3</v>
      </c>
      <c r="Z47" s="358">
        <v>6</v>
      </c>
      <c r="AA47" s="155">
        <v>9</v>
      </c>
      <c r="AB47" s="358"/>
      <c r="AC47" s="200">
        <v>3</v>
      </c>
      <c r="AD47" s="192"/>
      <c r="AE47" s="193"/>
      <c r="AF47" s="193"/>
      <c r="AG47" s="193"/>
      <c r="AH47" s="193"/>
      <c r="AI47" s="157"/>
      <c r="AJ47" s="158"/>
      <c r="AK47" s="158"/>
      <c r="AL47" s="158"/>
      <c r="AM47" s="159"/>
    </row>
    <row r="48" spans="1:39" ht="29.45" customHeight="1">
      <c r="A48" s="153">
        <v>40</v>
      </c>
      <c r="B48" s="314" t="s">
        <v>74</v>
      </c>
      <c r="C48" s="384">
        <v>27</v>
      </c>
      <c r="D48" s="357">
        <v>21</v>
      </c>
      <c r="E48" s="367">
        <v>6</v>
      </c>
      <c r="F48" s="112">
        <v>73</v>
      </c>
      <c r="G48" s="209">
        <v>4</v>
      </c>
      <c r="H48" s="128">
        <v>3</v>
      </c>
      <c r="I48" s="337" t="s">
        <v>32</v>
      </c>
      <c r="J48" s="157"/>
      <c r="K48" s="158"/>
      <c r="L48" s="158"/>
      <c r="M48" s="158"/>
      <c r="N48" s="159"/>
      <c r="O48" s="157"/>
      <c r="P48" s="158"/>
      <c r="Q48" s="158"/>
      <c r="R48" s="158"/>
      <c r="S48" s="159"/>
      <c r="T48" s="185"/>
      <c r="U48" s="186"/>
      <c r="V48" s="186"/>
      <c r="W48" s="186"/>
      <c r="X48" s="187"/>
      <c r="Y48" s="318">
        <v>3</v>
      </c>
      <c r="Z48" s="358">
        <v>6</v>
      </c>
      <c r="AA48" s="155">
        <v>18</v>
      </c>
      <c r="AB48" s="358"/>
      <c r="AC48" s="200">
        <v>4</v>
      </c>
      <c r="AD48" s="192"/>
      <c r="AE48" s="193"/>
      <c r="AF48" s="193"/>
      <c r="AG48" s="193"/>
      <c r="AH48" s="193"/>
      <c r="AI48" s="157"/>
      <c r="AJ48" s="158"/>
      <c r="AK48" s="158"/>
      <c r="AL48" s="158"/>
      <c r="AM48" s="159"/>
    </row>
    <row r="49" spans="1:40" ht="28.9" customHeight="1">
      <c r="A49" s="154">
        <v>41</v>
      </c>
      <c r="B49" s="314" t="s">
        <v>71</v>
      </c>
      <c r="C49" s="384">
        <v>36</v>
      </c>
      <c r="D49" s="357">
        <v>24</v>
      </c>
      <c r="E49" s="367">
        <v>12</v>
      </c>
      <c r="F49" s="112">
        <v>64</v>
      </c>
      <c r="G49" s="209">
        <v>4</v>
      </c>
      <c r="H49" s="128">
        <v>2</v>
      </c>
      <c r="I49" s="317" t="s">
        <v>18</v>
      </c>
      <c r="J49" s="157"/>
      <c r="K49" s="158"/>
      <c r="L49" s="158"/>
      <c r="M49" s="158"/>
      <c r="N49" s="159"/>
      <c r="O49" s="157"/>
      <c r="P49" s="158"/>
      <c r="Q49" s="158"/>
      <c r="R49" s="158"/>
      <c r="S49" s="159"/>
      <c r="T49" s="157"/>
      <c r="U49" s="158"/>
      <c r="V49" s="158"/>
      <c r="W49" s="158"/>
      <c r="X49" s="159"/>
      <c r="Y49" s="318">
        <v>6</v>
      </c>
      <c r="Z49" s="358">
        <v>12</v>
      </c>
      <c r="AA49" s="155">
        <v>18</v>
      </c>
      <c r="AB49" s="358"/>
      <c r="AC49" s="200">
        <v>4</v>
      </c>
      <c r="AD49" s="192"/>
      <c r="AE49" s="241"/>
      <c r="AF49" s="193"/>
      <c r="AG49" s="241"/>
      <c r="AH49" s="193"/>
      <c r="AI49" s="157"/>
      <c r="AJ49" s="158"/>
      <c r="AK49" s="158"/>
      <c r="AL49" s="158"/>
      <c r="AM49" s="159"/>
    </row>
    <row r="50" spans="1:40" ht="26.25">
      <c r="A50" s="154">
        <v>42</v>
      </c>
      <c r="B50" s="314" t="s">
        <v>72</v>
      </c>
      <c r="C50" s="382">
        <v>36</v>
      </c>
      <c r="D50" s="70">
        <v>24</v>
      </c>
      <c r="E50" s="367">
        <v>12</v>
      </c>
      <c r="F50" s="112">
        <v>64</v>
      </c>
      <c r="G50" s="209">
        <v>4</v>
      </c>
      <c r="H50" s="128">
        <v>2</v>
      </c>
      <c r="I50" s="133" t="s">
        <v>18</v>
      </c>
      <c r="J50" s="157"/>
      <c r="K50" s="158"/>
      <c r="L50" s="158"/>
      <c r="M50" s="158"/>
      <c r="N50" s="159"/>
      <c r="O50" s="157"/>
      <c r="P50" s="158"/>
      <c r="Q50" s="158"/>
      <c r="R50" s="158"/>
      <c r="S50" s="159"/>
      <c r="T50" s="157"/>
      <c r="U50" s="158"/>
      <c r="V50" s="158"/>
      <c r="W50" s="158"/>
      <c r="X50" s="159"/>
      <c r="Y50" s="15">
        <v>6</v>
      </c>
      <c r="Z50" s="358">
        <v>12</v>
      </c>
      <c r="AA50" s="155">
        <v>18</v>
      </c>
      <c r="AB50" s="358"/>
      <c r="AC50" s="200">
        <v>4</v>
      </c>
      <c r="AD50" s="192"/>
      <c r="AE50" s="241"/>
      <c r="AF50" s="193"/>
      <c r="AG50" s="241"/>
      <c r="AH50" s="194"/>
      <c r="AI50" s="157"/>
      <c r="AJ50" s="158"/>
      <c r="AK50" s="158"/>
      <c r="AL50" s="158"/>
      <c r="AM50" s="159"/>
    </row>
    <row r="51" spans="1:40" ht="13.15">
      <c r="A51" s="153">
        <v>43</v>
      </c>
      <c r="B51" s="314" t="s">
        <v>26</v>
      </c>
      <c r="C51" s="384">
        <v>27</v>
      </c>
      <c r="D51" s="70">
        <v>21</v>
      </c>
      <c r="E51" s="367">
        <v>6</v>
      </c>
      <c r="F51" s="112">
        <v>48</v>
      </c>
      <c r="G51" s="209">
        <v>3</v>
      </c>
      <c r="H51" s="128">
        <v>2</v>
      </c>
      <c r="I51" s="81" t="s">
        <v>18</v>
      </c>
      <c r="J51" s="157"/>
      <c r="K51" s="158"/>
      <c r="L51" s="158"/>
      <c r="M51" s="158"/>
      <c r="N51" s="159"/>
      <c r="O51" s="157"/>
      <c r="P51" s="158"/>
      <c r="Q51" s="158"/>
      <c r="R51" s="158"/>
      <c r="S51" s="159"/>
      <c r="T51" s="157"/>
      <c r="U51" s="158"/>
      <c r="V51" s="158"/>
      <c r="W51" s="158"/>
      <c r="X51" s="159"/>
      <c r="Y51" s="15">
        <v>3</v>
      </c>
      <c r="Z51" s="358">
        <v>6</v>
      </c>
      <c r="AA51" s="155">
        <v>18</v>
      </c>
      <c r="AB51" s="358"/>
      <c r="AC51" s="200">
        <v>3</v>
      </c>
      <c r="AD51" s="192"/>
      <c r="AE51" s="241"/>
      <c r="AF51" s="193"/>
      <c r="AG51" s="241"/>
      <c r="AH51" s="194"/>
      <c r="AI51" s="157"/>
      <c r="AJ51" s="158"/>
      <c r="AK51" s="158"/>
      <c r="AL51" s="193"/>
      <c r="AM51" s="159"/>
    </row>
    <row r="52" spans="1:40" ht="13.15">
      <c r="A52" s="153">
        <v>44</v>
      </c>
      <c r="B52" s="314" t="s">
        <v>59</v>
      </c>
      <c r="C52" s="382">
        <v>27</v>
      </c>
      <c r="D52" s="357">
        <v>21</v>
      </c>
      <c r="E52" s="367">
        <v>6</v>
      </c>
      <c r="F52" s="108">
        <v>48</v>
      </c>
      <c r="G52" s="209">
        <v>3</v>
      </c>
      <c r="H52" s="128">
        <v>2</v>
      </c>
      <c r="I52" s="316" t="s">
        <v>18</v>
      </c>
      <c r="J52" s="157"/>
      <c r="K52" s="158"/>
      <c r="L52" s="158"/>
      <c r="M52" s="158"/>
      <c r="N52" s="159"/>
      <c r="O52" s="157"/>
      <c r="P52" s="158"/>
      <c r="Q52" s="158"/>
      <c r="R52" s="158"/>
      <c r="S52" s="159"/>
      <c r="T52" s="157"/>
      <c r="U52" s="158"/>
      <c r="V52" s="158"/>
      <c r="W52" s="158"/>
      <c r="X52" s="159"/>
      <c r="Y52" s="319">
        <v>3</v>
      </c>
      <c r="Z52" s="358">
        <v>6</v>
      </c>
      <c r="AA52" s="155">
        <v>18</v>
      </c>
      <c r="AB52" s="358"/>
      <c r="AC52" s="200">
        <v>3</v>
      </c>
      <c r="AD52" s="182"/>
      <c r="AE52" s="254"/>
      <c r="AF52" s="183"/>
      <c r="AG52" s="254"/>
      <c r="AH52" s="184"/>
      <c r="AI52" s="157"/>
      <c r="AJ52" s="241"/>
      <c r="AK52" s="158"/>
      <c r="AL52" s="254"/>
      <c r="AM52" s="159"/>
    </row>
    <row r="53" spans="1:40" ht="31.15" customHeight="1">
      <c r="A53" s="153">
        <v>45</v>
      </c>
      <c r="B53" s="314" t="s">
        <v>90</v>
      </c>
      <c r="C53" s="382">
        <v>45</v>
      </c>
      <c r="D53" s="70">
        <v>39</v>
      </c>
      <c r="E53" s="372">
        <v>6</v>
      </c>
      <c r="F53" s="108">
        <v>80</v>
      </c>
      <c r="G53" s="209">
        <v>5</v>
      </c>
      <c r="H53" s="128">
        <v>4</v>
      </c>
      <c r="I53" s="75" t="s">
        <v>18</v>
      </c>
      <c r="J53" s="157"/>
      <c r="K53" s="158"/>
      <c r="L53" s="158"/>
      <c r="M53" s="158"/>
      <c r="N53" s="159"/>
      <c r="O53" s="157"/>
      <c r="P53" s="158"/>
      <c r="Q53" s="158"/>
      <c r="R53" s="158"/>
      <c r="S53" s="159"/>
      <c r="T53" s="157"/>
      <c r="U53" s="158"/>
      <c r="V53" s="158"/>
      <c r="W53" s="158"/>
      <c r="X53" s="159"/>
      <c r="Y53" s="157"/>
      <c r="Z53" s="158"/>
      <c r="AA53" s="158"/>
      <c r="AB53" s="158"/>
      <c r="AC53" s="159"/>
      <c r="AD53" s="144">
        <v>3</v>
      </c>
      <c r="AE53" s="39">
        <v>6</v>
      </c>
      <c r="AF53" s="155">
        <v>18</v>
      </c>
      <c r="AG53" s="39"/>
      <c r="AH53" s="202">
        <v>3</v>
      </c>
      <c r="AI53" s="313"/>
      <c r="AJ53" s="359"/>
      <c r="AK53" s="155">
        <v>18</v>
      </c>
      <c r="AL53" s="39"/>
      <c r="AM53" s="200">
        <v>2</v>
      </c>
    </row>
    <row r="54" spans="1:40" s="44" customFormat="1" ht="26.25">
      <c r="A54" s="153">
        <v>46</v>
      </c>
      <c r="B54" s="100" t="s">
        <v>73</v>
      </c>
      <c r="C54" s="382">
        <v>36</v>
      </c>
      <c r="D54" s="70">
        <v>24</v>
      </c>
      <c r="E54" s="372">
        <v>12</v>
      </c>
      <c r="F54" s="108">
        <v>89</v>
      </c>
      <c r="G54" s="209">
        <v>5</v>
      </c>
      <c r="H54" s="128">
        <v>2</v>
      </c>
      <c r="I54" s="75" t="s">
        <v>82</v>
      </c>
      <c r="J54" s="157"/>
      <c r="K54" s="158"/>
      <c r="L54" s="158"/>
      <c r="M54" s="158"/>
      <c r="N54" s="159"/>
      <c r="O54" s="157"/>
      <c r="P54" s="158"/>
      <c r="Q54" s="158"/>
      <c r="R54" s="158"/>
      <c r="S54" s="159"/>
      <c r="T54" s="157"/>
      <c r="U54" s="158"/>
      <c r="V54" s="158"/>
      <c r="W54" s="158"/>
      <c r="X54" s="159"/>
      <c r="Y54" s="157"/>
      <c r="Z54" s="158"/>
      <c r="AA54" s="158"/>
      <c r="AB54" s="158"/>
      <c r="AC54" s="159"/>
      <c r="AD54" s="144">
        <v>3</v>
      </c>
      <c r="AE54" s="41">
        <v>6</v>
      </c>
      <c r="AF54" s="155">
        <v>9</v>
      </c>
      <c r="AG54" s="41"/>
      <c r="AH54" s="202">
        <v>2</v>
      </c>
      <c r="AI54" s="15">
        <v>3</v>
      </c>
      <c r="AJ54" s="41">
        <v>6</v>
      </c>
      <c r="AK54" s="155">
        <v>9</v>
      </c>
      <c r="AL54" s="41"/>
      <c r="AM54" s="200">
        <v>3</v>
      </c>
    </row>
    <row r="55" spans="1:40" ht="26.25">
      <c r="A55" s="153">
        <v>47</v>
      </c>
      <c r="B55" s="99" t="s">
        <v>70</v>
      </c>
      <c r="C55" s="384">
        <v>27</v>
      </c>
      <c r="D55" s="70">
        <v>21</v>
      </c>
      <c r="E55" s="372">
        <v>6</v>
      </c>
      <c r="F55" s="112">
        <v>73</v>
      </c>
      <c r="G55" s="209">
        <v>4</v>
      </c>
      <c r="H55" s="128">
        <v>3</v>
      </c>
      <c r="I55" s="132" t="s">
        <v>32</v>
      </c>
      <c r="J55" s="157"/>
      <c r="K55" s="158"/>
      <c r="L55" s="158"/>
      <c r="M55" s="158"/>
      <c r="N55" s="159"/>
      <c r="O55" s="157"/>
      <c r="P55" s="158"/>
      <c r="Q55" s="158"/>
      <c r="R55" s="158"/>
      <c r="S55" s="159"/>
      <c r="T55" s="157"/>
      <c r="U55" s="158"/>
      <c r="V55" s="158"/>
      <c r="W55" s="158"/>
      <c r="X55" s="159"/>
      <c r="Y55" s="157"/>
      <c r="Z55" s="158"/>
      <c r="AA55" s="158"/>
      <c r="AB55" s="158"/>
      <c r="AC55" s="159"/>
      <c r="AD55" s="185"/>
      <c r="AE55" s="186"/>
      <c r="AF55" s="355"/>
      <c r="AG55" s="244"/>
      <c r="AH55" s="356"/>
      <c r="AI55" s="15">
        <v>3</v>
      </c>
      <c r="AJ55" s="39">
        <v>6</v>
      </c>
      <c r="AK55" s="155">
        <v>18</v>
      </c>
      <c r="AL55" s="39"/>
      <c r="AM55" s="200">
        <v>4</v>
      </c>
    </row>
    <row r="56" spans="1:40" ht="39.75" thickBot="1">
      <c r="A56" s="333">
        <v>48</v>
      </c>
      <c r="B56" s="101" t="s">
        <v>19</v>
      </c>
      <c r="C56" s="385">
        <v>72</v>
      </c>
      <c r="D56" s="71">
        <v>72</v>
      </c>
      <c r="E56" s="372">
        <v>0</v>
      </c>
      <c r="F56" s="113">
        <v>228</v>
      </c>
      <c r="G56" s="209">
        <v>12</v>
      </c>
      <c r="H56" s="126">
        <v>7</v>
      </c>
      <c r="I56" s="75" t="s">
        <v>18</v>
      </c>
      <c r="J56" s="160"/>
      <c r="K56" s="161"/>
      <c r="L56" s="161"/>
      <c r="M56" s="161"/>
      <c r="N56" s="162"/>
      <c r="O56" s="160"/>
      <c r="P56" s="161"/>
      <c r="Q56" s="161"/>
      <c r="R56" s="161"/>
      <c r="S56" s="162"/>
      <c r="T56" s="160"/>
      <c r="U56" s="161"/>
      <c r="V56" s="161"/>
      <c r="W56" s="161"/>
      <c r="X56" s="162"/>
      <c r="Y56" s="160"/>
      <c r="Z56" s="161"/>
      <c r="AA56" s="161"/>
      <c r="AB56" s="161"/>
      <c r="AC56" s="162"/>
      <c r="AD56" s="160"/>
      <c r="AE56" s="217"/>
      <c r="AF56" s="16">
        <v>36</v>
      </c>
      <c r="AH56" s="202">
        <v>5</v>
      </c>
      <c r="AI56" s="255"/>
      <c r="AJ56" s="273"/>
      <c r="AK56" s="140">
        <v>36</v>
      </c>
      <c r="AM56" s="206">
        <v>7</v>
      </c>
    </row>
    <row r="57" spans="1:40" ht="13.5" thickBot="1">
      <c r="A57" s="26" t="s">
        <v>17</v>
      </c>
      <c r="B57" s="27"/>
      <c r="C57" s="326"/>
      <c r="D57" s="325">
        <v>720</v>
      </c>
      <c r="E57" s="49"/>
      <c r="F57" s="28"/>
      <c r="G57" s="327">
        <v>24</v>
      </c>
      <c r="H57" s="328">
        <v>23</v>
      </c>
      <c r="I57" s="328" t="s">
        <v>18</v>
      </c>
      <c r="J57" s="24"/>
      <c r="K57" s="46"/>
      <c r="L57" s="24"/>
      <c r="M57" s="46"/>
      <c r="N57" s="23"/>
      <c r="O57" s="24"/>
      <c r="P57" s="46"/>
      <c r="Q57" s="24"/>
      <c r="R57" s="46"/>
      <c r="S57" s="23"/>
      <c r="T57" s="24"/>
      <c r="U57" s="46"/>
      <c r="V57" s="24"/>
      <c r="W57" s="46"/>
      <c r="X57" s="23"/>
      <c r="Y57" s="24"/>
      <c r="Z57" s="46"/>
      <c r="AA57" s="24"/>
      <c r="AB57" s="47"/>
      <c r="AC57" s="25"/>
      <c r="AD57" s="24"/>
      <c r="AE57" s="46"/>
      <c r="AF57" s="329">
        <v>360</v>
      </c>
      <c r="AG57" s="24"/>
      <c r="AH57" s="327">
        <v>12</v>
      </c>
      <c r="AI57" s="329"/>
      <c r="AJ57" s="46"/>
      <c r="AK57" s="329">
        <v>360</v>
      </c>
      <c r="AL57" s="47"/>
      <c r="AM57" s="330">
        <v>12</v>
      </c>
    </row>
    <row r="58" spans="1:40" ht="14.65" thickBot="1">
      <c r="A58" s="228"/>
      <c r="B58" s="487" t="s">
        <v>15</v>
      </c>
      <c r="C58" s="539">
        <f>SUM(C$6,C$13,C43,C57)</f>
        <v>1350</v>
      </c>
      <c r="D58" s="541">
        <f>SUM(D6,D13,D43,D57)</f>
        <v>1668</v>
      </c>
      <c r="E58" s="373">
        <f>SUM(E43,E13,E6)</f>
        <v>402</v>
      </c>
      <c r="F58" s="50">
        <f>SUM(F43,F13,F6,F57)</f>
        <v>2575</v>
      </c>
      <c r="G58" s="450">
        <f>SUM(N58,S58,X58,AC58,AH58,AM58)</f>
        <v>180</v>
      </c>
      <c r="H58" s="452">
        <f>SUM(H6,H13,H43,H57)</f>
        <v>92</v>
      </c>
      <c r="I58" s="458" t="s">
        <v>109</v>
      </c>
      <c r="J58" s="51">
        <f>SUM(J6,J13,J43)</f>
        <v>33</v>
      </c>
      <c r="K58" s="52">
        <f>SUM(K43,K13,K6)</f>
        <v>66</v>
      </c>
      <c r="L58" s="51">
        <f>SUM(L13,L43,L6)</f>
        <v>120</v>
      </c>
      <c r="M58" s="52">
        <f>SUM(M43,M13,M6)</f>
        <v>36</v>
      </c>
      <c r="N58" s="519">
        <f>SUM(N43,N13,N6,N57)</f>
        <v>30</v>
      </c>
      <c r="O58" s="53">
        <f>SUM(O43,O13,O6)</f>
        <v>30</v>
      </c>
      <c r="P58" s="54">
        <f>SUM(P43,P13,P6)</f>
        <v>60</v>
      </c>
      <c r="Q58" s="53">
        <f>SUM(Q43,Q13,Q6)</f>
        <v>171</v>
      </c>
      <c r="R58" s="54">
        <f>SUM(R43,R13,R6)</f>
        <v>12</v>
      </c>
      <c r="S58" s="519">
        <f>SUM(S43,S13,S6,S57)</f>
        <v>30</v>
      </c>
      <c r="T58" s="51">
        <f>SUM(T43,T13,T6)</f>
        <v>45</v>
      </c>
      <c r="U58" s="52">
        <f>SUM(U43,U13,U6)</f>
        <v>90</v>
      </c>
      <c r="V58" s="51">
        <f>SUM(V43,V13,V6)</f>
        <v>135</v>
      </c>
      <c r="W58" s="52">
        <f>SUM(W43,W13,W6)</f>
        <v>12</v>
      </c>
      <c r="X58" s="519">
        <f>SUM(X43,X13,X6,X57)</f>
        <v>30</v>
      </c>
      <c r="Y58" s="51">
        <f>SUM(Y43,Y13,Y6)</f>
        <v>33</v>
      </c>
      <c r="Z58" s="52">
        <f>SUM(Z43,Z13,Z6)</f>
        <v>66</v>
      </c>
      <c r="AA58" s="51">
        <f>SUM(AA43,AA13,AA6)</f>
        <v>159</v>
      </c>
      <c r="AB58" s="55">
        <f>SUM(AB43,AB13,AB6)</f>
        <v>12</v>
      </c>
      <c r="AC58" s="519">
        <f>SUM(AC43,AC13,AC6,AC57)</f>
        <v>30</v>
      </c>
      <c r="AD58" s="51">
        <f>SUM(AD43,AD13,AD6)</f>
        <v>18</v>
      </c>
      <c r="AE58" s="52">
        <f>SUM(AE43,AE13,AE6)</f>
        <v>36</v>
      </c>
      <c r="AF58" s="51">
        <f>SUM(AF6,AF13,AF43,AF57)</f>
        <v>459</v>
      </c>
      <c r="AG58" s="52">
        <f>SUM(AG43,AG13,AG6)</f>
        <v>0</v>
      </c>
      <c r="AH58" s="519">
        <f>SUM(AH43,AH13,AH6,AH57)</f>
        <v>30</v>
      </c>
      <c r="AI58" s="51">
        <f>SUM(AI43,AI13,AI6)</f>
        <v>6</v>
      </c>
      <c r="AJ58" s="52">
        <f>SUM(AJ43,AJ13,AJ6)</f>
        <v>12</v>
      </c>
      <c r="AK58" s="51">
        <f>SUM(AK43,AK13,AK6,AK57)</f>
        <v>459</v>
      </c>
      <c r="AL58" s="55">
        <f>SUM(AL43,AL13,AL6)</f>
        <v>0</v>
      </c>
      <c r="AM58" s="519">
        <f>SUM(AM43,AM13,AM6,AM57)</f>
        <v>30</v>
      </c>
      <c r="AN58" s="44"/>
    </row>
    <row r="59" spans="1:40" ht="18" customHeight="1" thickBot="1">
      <c r="A59" s="229"/>
      <c r="B59" s="488"/>
      <c r="C59" s="540"/>
      <c r="D59" s="542"/>
      <c r="E59" s="543">
        <f>SUM(E58,F58)</f>
        <v>2977</v>
      </c>
      <c r="F59" s="544"/>
      <c r="G59" s="451"/>
      <c r="H59" s="453"/>
      <c r="I59" s="459"/>
      <c r="J59" s="462">
        <f>SUM(J58:M58)</f>
        <v>255</v>
      </c>
      <c r="K59" s="517"/>
      <c r="L59" s="517"/>
      <c r="M59" s="518"/>
      <c r="N59" s="520"/>
      <c r="O59" s="462">
        <f>SUM(O58:R58)</f>
        <v>273</v>
      </c>
      <c r="P59" s="517"/>
      <c r="Q59" s="517"/>
      <c r="R59" s="518"/>
      <c r="S59" s="520"/>
      <c r="T59" s="462">
        <f>SUM(T58:W58)</f>
        <v>282</v>
      </c>
      <c r="U59" s="517"/>
      <c r="V59" s="517"/>
      <c r="W59" s="518"/>
      <c r="X59" s="520"/>
      <c r="Y59" s="462">
        <f>SUM(Y58:AB58)</f>
        <v>270</v>
      </c>
      <c r="Z59" s="517"/>
      <c r="AA59" s="517"/>
      <c r="AB59" s="518"/>
      <c r="AC59" s="520"/>
      <c r="AD59" s="535">
        <f>SUM(AD58:AG58)</f>
        <v>513</v>
      </c>
      <c r="AE59" s="536"/>
      <c r="AF59" s="536"/>
      <c r="AG59" s="537"/>
      <c r="AH59" s="520"/>
      <c r="AI59" s="535">
        <f>SUM(AI58:AL58)</f>
        <v>477</v>
      </c>
      <c r="AJ59" s="536"/>
      <c r="AK59" s="536"/>
      <c r="AL59" s="537"/>
      <c r="AM59" s="520"/>
      <c r="AN59" s="44"/>
    </row>
    <row r="60" spans="1:40" ht="16.149999999999999" customHeight="1" thickBot="1">
      <c r="A60" s="229"/>
      <c r="B60" s="489"/>
      <c r="C60" s="223"/>
      <c r="D60" s="538">
        <f>SUM(D58,E59)</f>
        <v>4645</v>
      </c>
      <c r="E60" s="513"/>
      <c r="F60" s="513"/>
      <c r="G60" s="225"/>
      <c r="H60" s="226"/>
      <c r="I60" s="237"/>
      <c r="J60" s="510" t="s">
        <v>110</v>
      </c>
      <c r="K60" s="511"/>
      <c r="L60" s="511"/>
      <c r="M60" s="512"/>
      <c r="N60" s="275"/>
      <c r="O60" s="510" t="s">
        <v>111</v>
      </c>
      <c r="P60" s="511"/>
      <c r="Q60" s="511"/>
      <c r="R60" s="512"/>
      <c r="S60" s="275"/>
      <c r="T60" s="510" t="s">
        <v>98</v>
      </c>
      <c r="U60" s="511"/>
      <c r="V60" s="511"/>
      <c r="W60" s="512"/>
      <c r="X60" s="275"/>
      <c r="Y60" s="510" t="s">
        <v>112</v>
      </c>
      <c r="Z60" s="511"/>
      <c r="AA60" s="511"/>
      <c r="AB60" s="512"/>
      <c r="AC60" s="275"/>
      <c r="AD60" s="510" t="s">
        <v>113</v>
      </c>
      <c r="AE60" s="511"/>
      <c r="AF60" s="511"/>
      <c r="AG60" s="512"/>
      <c r="AH60" s="275"/>
      <c r="AI60" s="510" t="s">
        <v>99</v>
      </c>
      <c r="AJ60" s="511"/>
      <c r="AK60" s="511"/>
      <c r="AL60" s="512"/>
      <c r="AM60" s="275"/>
      <c r="AN60" s="44"/>
    </row>
    <row r="61" spans="1:40" ht="43.9" customHeight="1" thickBot="1">
      <c r="A61" s="230"/>
      <c r="B61" s="221"/>
      <c r="C61" s="224"/>
      <c r="D61" s="222"/>
      <c r="E61" s="222"/>
      <c r="F61" s="222"/>
      <c r="G61" s="227"/>
      <c r="H61" s="227"/>
      <c r="I61" s="227"/>
      <c r="J61" s="222"/>
      <c r="K61" s="222"/>
      <c r="L61" s="222"/>
      <c r="M61" s="222"/>
      <c r="N61" s="227"/>
      <c r="O61" s="222"/>
      <c r="P61" s="222"/>
      <c r="Q61" s="222"/>
      <c r="R61" s="222"/>
      <c r="S61" s="227"/>
      <c r="T61" s="222"/>
      <c r="U61" s="222"/>
      <c r="V61" s="222"/>
      <c r="W61" s="222"/>
      <c r="X61" s="227"/>
      <c r="Y61" s="222"/>
      <c r="Z61" s="222"/>
      <c r="AA61" s="222"/>
      <c r="AB61" s="222"/>
      <c r="AC61" s="227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44"/>
    </row>
    <row r="62" spans="1:40" ht="26.65" thickBot="1">
      <c r="A62" s="8" t="s">
        <v>57</v>
      </c>
      <c r="B62" s="9" t="s">
        <v>107</v>
      </c>
      <c r="C62" s="22">
        <f>SUM(C63:C75)</f>
        <v>441</v>
      </c>
      <c r="D62" s="23">
        <f>SUM(D63:D75)</f>
        <v>351</v>
      </c>
      <c r="E62" s="48">
        <f t="shared" ref="E62:F62" si="26">SUM(E63:E75)</f>
        <v>90</v>
      </c>
      <c r="F62" s="22">
        <f t="shared" si="26"/>
        <v>984</v>
      </c>
      <c r="G62" s="23">
        <f>SUM(G63:G76)</f>
        <v>81</v>
      </c>
      <c r="H62" s="23">
        <f>SUM(H63:H75)</f>
        <v>29</v>
      </c>
      <c r="I62" s="24"/>
      <c r="J62" s="24">
        <f t="shared" ref="J62:AL62" si="27">SUM(J63:J75)</f>
        <v>0</v>
      </c>
      <c r="K62" s="46">
        <f t="shared" si="27"/>
        <v>0</v>
      </c>
      <c r="L62" s="24">
        <f t="shared" si="27"/>
        <v>0</v>
      </c>
      <c r="M62" s="46">
        <f t="shared" si="27"/>
        <v>0</v>
      </c>
      <c r="N62" s="23">
        <f t="shared" si="27"/>
        <v>0</v>
      </c>
      <c r="O62" s="24">
        <f t="shared" si="27"/>
        <v>0</v>
      </c>
      <c r="P62" s="46">
        <f t="shared" si="27"/>
        <v>0</v>
      </c>
      <c r="Q62" s="24">
        <f t="shared" si="27"/>
        <v>0</v>
      </c>
      <c r="R62" s="46">
        <f t="shared" si="27"/>
        <v>0</v>
      </c>
      <c r="S62" s="23">
        <f t="shared" si="27"/>
        <v>0</v>
      </c>
      <c r="T62" s="24">
        <f>SUM(T63:T75)</f>
        <v>9</v>
      </c>
      <c r="U62" s="46">
        <f t="shared" si="27"/>
        <v>18</v>
      </c>
      <c r="V62" s="24">
        <f>SUM(V63:V75)</f>
        <v>54</v>
      </c>
      <c r="W62" s="46">
        <f t="shared" si="27"/>
        <v>0</v>
      </c>
      <c r="X62" s="23">
        <f>SUM(X63:X75)</f>
        <v>10</v>
      </c>
      <c r="Y62" s="24">
        <f>SUM(Y63:Y75)</f>
        <v>18</v>
      </c>
      <c r="Z62" s="46">
        <f t="shared" si="27"/>
        <v>36</v>
      </c>
      <c r="AA62" s="24">
        <f>SUM(AA63:AA75)</f>
        <v>108</v>
      </c>
      <c r="AB62" s="47">
        <f t="shared" si="27"/>
        <v>0</v>
      </c>
      <c r="AC62" s="25">
        <f>SUM(AC63:AC75)</f>
        <v>21</v>
      </c>
      <c r="AD62" s="24">
        <f>SUM(AD63:AD75)</f>
        <v>9</v>
      </c>
      <c r="AE62" s="46">
        <f t="shared" si="27"/>
        <v>18</v>
      </c>
      <c r="AF62" s="24">
        <f>SUM(AF63:AF75)</f>
        <v>36</v>
      </c>
      <c r="AG62" s="24">
        <f t="shared" si="27"/>
        <v>27</v>
      </c>
      <c r="AH62" s="23">
        <f>SUM(AH63:AH75)</f>
        <v>10</v>
      </c>
      <c r="AI62" s="24">
        <f>SUM(AI63:AI75)</f>
        <v>9</v>
      </c>
      <c r="AJ62" s="46">
        <f t="shared" si="27"/>
        <v>18</v>
      </c>
      <c r="AK62" s="24">
        <f>SUM(AK63:AK75)</f>
        <v>81</v>
      </c>
      <c r="AL62" s="47">
        <f t="shared" si="27"/>
        <v>0</v>
      </c>
      <c r="AM62" s="25">
        <f>SUM(AM63:AM75)</f>
        <v>16</v>
      </c>
      <c r="AN62" s="44"/>
    </row>
    <row r="63" spans="1:40" ht="13.15">
      <c r="A63" s="154">
        <v>36</v>
      </c>
      <c r="B63" s="141" t="s">
        <v>93</v>
      </c>
      <c r="C63" s="383">
        <v>27</v>
      </c>
      <c r="D63" s="374">
        <v>21</v>
      </c>
      <c r="E63" s="377">
        <v>6</v>
      </c>
      <c r="F63" s="107">
        <v>73</v>
      </c>
      <c r="G63" s="209">
        <v>4</v>
      </c>
      <c r="H63" s="134">
        <v>1</v>
      </c>
      <c r="I63" s="132" t="s">
        <v>32</v>
      </c>
      <c r="J63" s="176"/>
      <c r="K63" s="177"/>
      <c r="L63" s="177"/>
      <c r="M63" s="177"/>
      <c r="N63" s="178"/>
      <c r="O63" s="176"/>
      <c r="P63" s="177"/>
      <c r="Q63" s="177"/>
      <c r="R63" s="177"/>
      <c r="S63" s="178"/>
      <c r="T63" s="15">
        <v>3</v>
      </c>
      <c r="U63" s="41">
        <v>6</v>
      </c>
      <c r="V63" s="155">
        <v>18</v>
      </c>
      <c r="W63" s="44"/>
      <c r="X63" s="202">
        <v>4</v>
      </c>
      <c r="Y63" s="176"/>
      <c r="Z63" s="177"/>
      <c r="AA63" s="177"/>
      <c r="AB63" s="177"/>
      <c r="AC63" s="178"/>
      <c r="AD63" s="190"/>
      <c r="AE63" s="177"/>
      <c r="AF63" s="190"/>
      <c r="AG63" s="177"/>
      <c r="AH63" s="190"/>
      <c r="AI63" s="176"/>
      <c r="AJ63" s="177"/>
      <c r="AK63" s="177"/>
      <c r="AL63" s="177"/>
      <c r="AM63" s="178"/>
      <c r="AN63" s="44"/>
    </row>
    <row r="64" spans="1:40" ht="13.15">
      <c r="A64" s="154">
        <v>37</v>
      </c>
      <c r="B64" s="142" t="s">
        <v>56</v>
      </c>
      <c r="C64" s="382">
        <v>27</v>
      </c>
      <c r="D64" s="374">
        <v>21</v>
      </c>
      <c r="E64" s="378">
        <v>6</v>
      </c>
      <c r="F64" s="108">
        <v>48</v>
      </c>
      <c r="G64" s="209">
        <v>3</v>
      </c>
      <c r="H64" s="128">
        <v>1</v>
      </c>
      <c r="I64" s="133" t="s">
        <v>18</v>
      </c>
      <c r="J64" s="157"/>
      <c r="K64" s="158"/>
      <c r="L64" s="158"/>
      <c r="M64" s="158"/>
      <c r="N64" s="159"/>
      <c r="O64" s="157"/>
      <c r="P64" s="158"/>
      <c r="Q64" s="158"/>
      <c r="R64" s="158"/>
      <c r="S64" s="159"/>
      <c r="T64" s="15">
        <v>3</v>
      </c>
      <c r="U64" s="41">
        <v>6</v>
      </c>
      <c r="V64" s="155">
        <v>18</v>
      </c>
      <c r="W64" s="41"/>
      <c r="X64" s="202">
        <v>3</v>
      </c>
      <c r="Y64" s="157"/>
      <c r="Z64" s="158"/>
      <c r="AA64" s="158"/>
      <c r="AB64" s="158"/>
      <c r="AC64" s="159"/>
      <c r="AD64" s="193"/>
      <c r="AE64" s="158"/>
      <c r="AF64" s="193"/>
      <c r="AG64" s="158"/>
      <c r="AH64" s="193"/>
      <c r="AI64" s="157"/>
      <c r="AJ64" s="158"/>
      <c r="AK64" s="158"/>
      <c r="AL64" s="158"/>
      <c r="AM64" s="159"/>
      <c r="AN64" s="44"/>
    </row>
    <row r="65" spans="1:47" ht="13.15">
      <c r="A65" s="154">
        <v>38</v>
      </c>
      <c r="B65" s="96" t="s">
        <v>91</v>
      </c>
      <c r="C65" s="382">
        <v>45</v>
      </c>
      <c r="D65" s="374">
        <v>33</v>
      </c>
      <c r="E65" s="378">
        <v>12</v>
      </c>
      <c r="F65" s="112">
        <v>105</v>
      </c>
      <c r="G65" s="209">
        <v>6</v>
      </c>
      <c r="H65" s="128">
        <v>3</v>
      </c>
      <c r="I65" s="132" t="s">
        <v>89</v>
      </c>
      <c r="J65" s="157"/>
      <c r="K65" s="158"/>
      <c r="L65" s="158"/>
      <c r="M65" s="158"/>
      <c r="N65" s="159"/>
      <c r="O65" s="157"/>
      <c r="P65" s="158"/>
      <c r="Q65" s="158"/>
      <c r="R65" s="158"/>
      <c r="S65" s="159"/>
      <c r="T65" s="15">
        <v>3</v>
      </c>
      <c r="U65" s="41">
        <v>6</v>
      </c>
      <c r="V65" s="155">
        <v>18</v>
      </c>
      <c r="W65" s="41"/>
      <c r="X65" s="202">
        <v>3</v>
      </c>
      <c r="Y65" s="15">
        <v>3</v>
      </c>
      <c r="Z65" s="366">
        <v>6</v>
      </c>
      <c r="AA65" s="155">
        <v>9</v>
      </c>
      <c r="AB65" s="366"/>
      <c r="AC65" s="200">
        <v>3</v>
      </c>
      <c r="AD65" s="193"/>
      <c r="AE65" s="158"/>
      <c r="AF65" s="193"/>
      <c r="AG65" s="158"/>
      <c r="AH65" s="193"/>
      <c r="AI65" s="157"/>
      <c r="AJ65" s="158"/>
      <c r="AK65" s="158"/>
      <c r="AL65" s="158"/>
      <c r="AM65" s="159"/>
      <c r="AN65" s="44"/>
    </row>
    <row r="66" spans="1:47" ht="13.15">
      <c r="A66" s="153">
        <v>39</v>
      </c>
      <c r="B66" s="323" t="s">
        <v>53</v>
      </c>
      <c r="C66" s="384">
        <v>27</v>
      </c>
      <c r="D66" s="130">
        <v>21</v>
      </c>
      <c r="E66" s="378">
        <v>6</v>
      </c>
      <c r="F66" s="112">
        <v>73</v>
      </c>
      <c r="G66" s="209">
        <v>4</v>
      </c>
      <c r="H66" s="128">
        <v>2</v>
      </c>
      <c r="I66" s="132" t="s">
        <v>32</v>
      </c>
      <c r="J66" s="157"/>
      <c r="K66" s="158"/>
      <c r="L66" s="158"/>
      <c r="M66" s="158"/>
      <c r="N66" s="159"/>
      <c r="O66" s="157"/>
      <c r="P66" s="158"/>
      <c r="Q66" s="158"/>
      <c r="R66" s="158"/>
      <c r="S66" s="159"/>
      <c r="T66" s="376"/>
      <c r="U66" s="238"/>
      <c r="V66" s="239"/>
      <c r="W66" s="186"/>
      <c r="X66" s="240"/>
      <c r="Y66" s="30">
        <v>3</v>
      </c>
      <c r="Z66" s="41">
        <v>6</v>
      </c>
      <c r="AA66" s="155">
        <v>18</v>
      </c>
      <c r="AB66" s="41"/>
      <c r="AC66" s="200">
        <v>4</v>
      </c>
      <c r="AD66" s="193"/>
      <c r="AE66" s="158"/>
      <c r="AF66" s="193"/>
      <c r="AG66" s="158"/>
      <c r="AH66" s="193"/>
      <c r="AI66" s="157"/>
      <c r="AJ66" s="158"/>
      <c r="AK66" s="158"/>
      <c r="AL66" s="158"/>
      <c r="AM66" s="159"/>
      <c r="AN66" s="44"/>
    </row>
    <row r="67" spans="1:47" ht="13.15">
      <c r="A67" s="153">
        <v>40</v>
      </c>
      <c r="B67" s="324" t="s">
        <v>92</v>
      </c>
      <c r="C67" s="382">
        <v>27</v>
      </c>
      <c r="D67" s="320">
        <v>21</v>
      </c>
      <c r="E67" s="378">
        <v>6</v>
      </c>
      <c r="F67" s="112">
        <v>73</v>
      </c>
      <c r="G67" s="209">
        <v>4</v>
      </c>
      <c r="H67" s="128">
        <v>2</v>
      </c>
      <c r="I67" s="337" t="s">
        <v>32</v>
      </c>
      <c r="J67" s="157"/>
      <c r="K67" s="158"/>
      <c r="L67" s="158"/>
      <c r="M67" s="158"/>
      <c r="N67" s="159"/>
      <c r="O67" s="157"/>
      <c r="P67" s="158"/>
      <c r="Q67" s="158"/>
      <c r="R67" s="158"/>
      <c r="S67" s="159"/>
      <c r="T67" s="157"/>
      <c r="U67" s="158"/>
      <c r="V67" s="158"/>
      <c r="W67" s="158"/>
      <c r="X67" s="159"/>
      <c r="Y67" s="15">
        <v>3</v>
      </c>
      <c r="Z67" s="366">
        <v>6</v>
      </c>
      <c r="AA67" s="155">
        <v>18</v>
      </c>
      <c r="AB67" s="362"/>
      <c r="AC67" s="200">
        <v>4</v>
      </c>
      <c r="AD67" s="193"/>
      <c r="AE67" s="241"/>
      <c r="AF67" s="193"/>
      <c r="AG67" s="241"/>
      <c r="AH67" s="193"/>
      <c r="AI67" s="157"/>
      <c r="AJ67" s="158"/>
      <c r="AK67" s="158"/>
      <c r="AL67" s="158"/>
      <c r="AM67" s="159"/>
      <c r="AN67" s="44"/>
    </row>
    <row r="68" spans="1:47" ht="13.15">
      <c r="A68" s="153">
        <v>41</v>
      </c>
      <c r="B68" s="323" t="s">
        <v>50</v>
      </c>
      <c r="C68" s="382">
        <v>36</v>
      </c>
      <c r="D68" s="130">
        <v>30</v>
      </c>
      <c r="E68" s="378">
        <v>6</v>
      </c>
      <c r="F68" s="112">
        <v>64</v>
      </c>
      <c r="G68" s="209">
        <v>4</v>
      </c>
      <c r="H68" s="128">
        <v>3</v>
      </c>
      <c r="I68" s="315" t="s">
        <v>18</v>
      </c>
      <c r="J68" s="157"/>
      <c r="K68" s="158"/>
      <c r="L68" s="158"/>
      <c r="M68" s="158"/>
      <c r="N68" s="159"/>
      <c r="O68" s="157"/>
      <c r="P68" s="158"/>
      <c r="Q68" s="158"/>
      <c r="R68" s="158"/>
      <c r="S68" s="159"/>
      <c r="T68" s="157"/>
      <c r="U68" s="158"/>
      <c r="V68" s="158"/>
      <c r="W68" s="158"/>
      <c r="X68" s="159"/>
      <c r="Y68" s="15">
        <v>3</v>
      </c>
      <c r="Z68" s="366">
        <v>6</v>
      </c>
      <c r="AA68" s="155">
        <v>27</v>
      </c>
      <c r="AB68" s="362"/>
      <c r="AC68" s="200">
        <v>4</v>
      </c>
      <c r="AD68" s="193"/>
      <c r="AE68" s="241"/>
      <c r="AF68" s="193"/>
      <c r="AG68" s="241"/>
      <c r="AH68" s="193"/>
      <c r="AI68" s="157"/>
      <c r="AJ68" s="158"/>
      <c r="AK68" s="158"/>
      <c r="AL68" s="158"/>
      <c r="AM68" s="159"/>
      <c r="AN68" s="44"/>
    </row>
    <row r="69" spans="1:47" ht="13.15">
      <c r="A69" s="154">
        <v>42</v>
      </c>
      <c r="B69" s="142" t="s">
        <v>54</v>
      </c>
      <c r="C69" s="384">
        <v>27</v>
      </c>
      <c r="D69" s="374">
        <v>21</v>
      </c>
      <c r="E69" s="378">
        <v>6</v>
      </c>
      <c r="F69" s="108">
        <v>48</v>
      </c>
      <c r="G69" s="209">
        <v>3</v>
      </c>
      <c r="H69" s="128">
        <v>1</v>
      </c>
      <c r="I69" s="75" t="s">
        <v>18</v>
      </c>
      <c r="J69" s="157"/>
      <c r="K69" s="158"/>
      <c r="L69" s="158"/>
      <c r="M69" s="158"/>
      <c r="N69" s="159"/>
      <c r="O69" s="157"/>
      <c r="P69" s="158"/>
      <c r="Q69" s="158"/>
      <c r="R69" s="158"/>
      <c r="S69" s="159"/>
      <c r="T69" s="157"/>
      <c r="U69" s="158"/>
      <c r="V69" s="158"/>
      <c r="W69" s="158"/>
      <c r="X69" s="158"/>
      <c r="Y69" s="15">
        <v>3</v>
      </c>
      <c r="Z69" s="366">
        <v>6</v>
      </c>
      <c r="AA69" s="155">
        <v>18</v>
      </c>
      <c r="AB69" s="362"/>
      <c r="AC69" s="200">
        <v>3</v>
      </c>
      <c r="AD69" s="192"/>
      <c r="AE69" s="241"/>
      <c r="AF69" s="193"/>
      <c r="AG69" s="241"/>
      <c r="AH69" s="194"/>
      <c r="AI69" s="157"/>
      <c r="AJ69" s="158"/>
      <c r="AK69" s="158"/>
      <c r="AL69" s="158"/>
      <c r="AM69" s="159"/>
      <c r="AN69" s="44"/>
    </row>
    <row r="70" spans="1:47" ht="13.15">
      <c r="A70" s="154">
        <v>43</v>
      </c>
      <c r="B70" s="324" t="s">
        <v>106</v>
      </c>
      <c r="C70" s="382">
        <v>27</v>
      </c>
      <c r="D70" s="320">
        <v>21</v>
      </c>
      <c r="E70" s="378">
        <v>6</v>
      </c>
      <c r="F70" s="112">
        <v>48</v>
      </c>
      <c r="G70" s="209">
        <v>3</v>
      </c>
      <c r="H70" s="128">
        <v>2</v>
      </c>
      <c r="I70" s="317" t="s">
        <v>18</v>
      </c>
      <c r="J70" s="157"/>
      <c r="K70" s="158"/>
      <c r="L70" s="158"/>
      <c r="M70" s="158"/>
      <c r="N70" s="159"/>
      <c r="O70" s="157"/>
      <c r="P70" s="158"/>
      <c r="Q70" s="158"/>
      <c r="R70" s="158"/>
      <c r="S70" s="159"/>
      <c r="T70" s="157"/>
      <c r="U70" s="158"/>
      <c r="V70" s="158"/>
      <c r="W70" s="158"/>
      <c r="X70" s="159"/>
      <c r="Y70" s="15">
        <v>3</v>
      </c>
      <c r="Z70" s="366">
        <v>6</v>
      </c>
      <c r="AA70" s="155">
        <v>18</v>
      </c>
      <c r="AB70" s="362"/>
      <c r="AC70" s="200">
        <v>3</v>
      </c>
      <c r="AD70" s="192"/>
      <c r="AE70" s="241"/>
      <c r="AF70" s="193"/>
      <c r="AG70" s="241"/>
      <c r="AH70" s="194"/>
      <c r="AI70" s="157"/>
      <c r="AJ70" s="158"/>
      <c r="AK70" s="158"/>
      <c r="AL70" s="158"/>
      <c r="AM70" s="159"/>
      <c r="AN70" s="44"/>
    </row>
    <row r="71" spans="1:47" ht="13.15">
      <c r="A71" s="153">
        <v>44</v>
      </c>
      <c r="B71" s="96" t="s">
        <v>51</v>
      </c>
      <c r="C71" s="384">
        <v>27</v>
      </c>
      <c r="D71" s="320">
        <v>21</v>
      </c>
      <c r="E71" s="378">
        <v>6</v>
      </c>
      <c r="F71" s="108">
        <v>48</v>
      </c>
      <c r="G71" s="209">
        <v>3</v>
      </c>
      <c r="H71" s="128">
        <v>1</v>
      </c>
      <c r="I71" s="315" t="s">
        <v>18</v>
      </c>
      <c r="J71" s="157"/>
      <c r="K71" s="158"/>
      <c r="L71" s="158"/>
      <c r="M71" s="158"/>
      <c r="N71" s="159"/>
      <c r="O71" s="157"/>
      <c r="P71" s="158"/>
      <c r="Q71" s="158"/>
      <c r="R71" s="158"/>
      <c r="S71" s="159"/>
      <c r="T71" s="157"/>
      <c r="U71" s="158"/>
      <c r="V71" s="158"/>
      <c r="W71" s="158"/>
      <c r="X71" s="159"/>
      <c r="Y71" s="376"/>
      <c r="Z71" s="238"/>
      <c r="AA71" s="239"/>
      <c r="AB71" s="186"/>
      <c r="AC71" s="240"/>
      <c r="AD71" s="144">
        <v>3</v>
      </c>
      <c r="AE71" s="358">
        <v>6</v>
      </c>
      <c r="AF71" s="155"/>
      <c r="AG71" s="155">
        <v>18</v>
      </c>
      <c r="AH71" s="202">
        <v>3</v>
      </c>
      <c r="AI71" s="157"/>
      <c r="AJ71" s="241"/>
      <c r="AK71" s="158"/>
      <c r="AL71" s="254"/>
      <c r="AM71" s="159"/>
      <c r="AN71" s="44"/>
    </row>
    <row r="72" spans="1:47" ht="13.15">
      <c r="A72" s="154">
        <v>45</v>
      </c>
      <c r="B72" s="323" t="s">
        <v>49</v>
      </c>
      <c r="C72" s="382">
        <v>45</v>
      </c>
      <c r="D72" s="320">
        <v>27</v>
      </c>
      <c r="E72" s="378">
        <v>18</v>
      </c>
      <c r="F72" s="112">
        <v>80</v>
      </c>
      <c r="G72" s="209">
        <v>5</v>
      </c>
      <c r="H72" s="128">
        <v>2</v>
      </c>
      <c r="I72" s="315" t="s">
        <v>18</v>
      </c>
      <c r="J72" s="157"/>
      <c r="K72" s="158"/>
      <c r="L72" s="158"/>
      <c r="M72" s="158"/>
      <c r="N72" s="159"/>
      <c r="O72" s="157"/>
      <c r="P72" s="158"/>
      <c r="Q72" s="158"/>
      <c r="R72" s="158"/>
      <c r="S72" s="159"/>
      <c r="T72" s="157"/>
      <c r="U72" s="158"/>
      <c r="V72" s="158"/>
      <c r="W72" s="158"/>
      <c r="X72" s="159"/>
      <c r="Y72" s="157"/>
      <c r="Z72" s="158"/>
      <c r="AA72" s="158"/>
      <c r="AB72" s="158"/>
      <c r="AC72" s="159"/>
      <c r="AD72" s="144">
        <v>6</v>
      </c>
      <c r="AE72" s="39">
        <v>12</v>
      </c>
      <c r="AF72" s="155"/>
      <c r="AG72" s="155">
        <v>9</v>
      </c>
      <c r="AH72" s="202">
        <v>2</v>
      </c>
      <c r="AI72" s="318">
        <v>3</v>
      </c>
      <c r="AJ72" s="41">
        <v>6</v>
      </c>
      <c r="AK72" s="155">
        <v>9</v>
      </c>
      <c r="AL72" s="41"/>
      <c r="AM72" s="200">
        <v>3</v>
      </c>
      <c r="AN72" s="44"/>
    </row>
    <row r="73" spans="1:47" ht="13.15">
      <c r="A73" s="153">
        <v>46</v>
      </c>
      <c r="B73" s="323" t="s">
        <v>52</v>
      </c>
      <c r="C73" s="382">
        <v>27</v>
      </c>
      <c r="D73" s="320">
        <v>21</v>
      </c>
      <c r="E73" s="378">
        <v>6</v>
      </c>
      <c r="F73" s="108">
        <v>48</v>
      </c>
      <c r="G73" s="209">
        <v>3</v>
      </c>
      <c r="H73" s="128">
        <v>2</v>
      </c>
      <c r="I73" s="315" t="s">
        <v>18</v>
      </c>
      <c r="J73" s="157"/>
      <c r="K73" s="158"/>
      <c r="L73" s="158"/>
      <c r="M73" s="158"/>
      <c r="N73" s="159"/>
      <c r="O73" s="157"/>
      <c r="P73" s="158"/>
      <c r="Q73" s="158"/>
      <c r="R73" s="158"/>
      <c r="S73" s="159"/>
      <c r="T73" s="157"/>
      <c r="U73" s="158"/>
      <c r="V73" s="158"/>
      <c r="W73" s="158"/>
      <c r="X73" s="159"/>
      <c r="Y73" s="157"/>
      <c r="Z73" s="158"/>
      <c r="AA73" s="158"/>
      <c r="AB73" s="158"/>
      <c r="AC73" s="159"/>
      <c r="AD73" s="376"/>
      <c r="AE73" s="238"/>
      <c r="AF73" s="239"/>
      <c r="AG73" s="186"/>
      <c r="AH73" s="240"/>
      <c r="AI73" s="318">
        <v>3</v>
      </c>
      <c r="AJ73" s="41">
        <v>6</v>
      </c>
      <c r="AK73" s="155">
        <v>18</v>
      </c>
      <c r="AL73" s="41"/>
      <c r="AM73" s="200">
        <v>3</v>
      </c>
      <c r="AN73" s="44"/>
      <c r="AO73" s="68"/>
      <c r="AP73" s="68"/>
      <c r="AQ73" s="68"/>
      <c r="AR73" s="68"/>
      <c r="AS73" s="68"/>
      <c r="AT73" s="68"/>
      <c r="AU73" s="68"/>
    </row>
    <row r="74" spans="1:47" ht="13.15">
      <c r="A74" s="153">
        <v>47</v>
      </c>
      <c r="B74" s="324" t="s">
        <v>94</v>
      </c>
      <c r="C74" s="384">
        <v>27</v>
      </c>
      <c r="D74" s="320">
        <v>21</v>
      </c>
      <c r="E74" s="378">
        <v>6</v>
      </c>
      <c r="F74" s="112">
        <v>48</v>
      </c>
      <c r="G74" s="209">
        <v>3</v>
      </c>
      <c r="H74" s="128">
        <v>2</v>
      </c>
      <c r="I74" s="315" t="s">
        <v>18</v>
      </c>
      <c r="J74" s="157"/>
      <c r="K74" s="158"/>
      <c r="L74" s="158"/>
      <c r="M74" s="158"/>
      <c r="N74" s="159"/>
      <c r="O74" s="157"/>
      <c r="P74" s="158"/>
      <c r="Q74" s="158"/>
      <c r="R74" s="158"/>
      <c r="S74" s="159"/>
      <c r="T74" s="157"/>
      <c r="U74" s="158"/>
      <c r="V74" s="158"/>
      <c r="W74" s="158"/>
      <c r="X74" s="159"/>
      <c r="Y74" s="157"/>
      <c r="Z74" s="158"/>
      <c r="AA74" s="158"/>
      <c r="AB74" s="158"/>
      <c r="AC74" s="159"/>
      <c r="AD74" s="157"/>
      <c r="AE74" s="158"/>
      <c r="AF74" s="183"/>
      <c r="AG74" s="174"/>
      <c r="AH74" s="184"/>
      <c r="AI74" s="318">
        <v>3</v>
      </c>
      <c r="AJ74" s="41">
        <v>6</v>
      </c>
      <c r="AK74" s="155">
        <v>18</v>
      </c>
      <c r="AL74" s="41"/>
      <c r="AM74" s="200">
        <v>3</v>
      </c>
      <c r="AN74" s="44"/>
    </row>
    <row r="75" spans="1:47" ht="39.75" thickBot="1">
      <c r="A75" s="333">
        <v>48</v>
      </c>
      <c r="B75" s="101" t="s">
        <v>19</v>
      </c>
      <c r="C75" s="385">
        <v>72</v>
      </c>
      <c r="D75" s="375">
        <v>72</v>
      </c>
      <c r="E75" s="379">
        <v>0</v>
      </c>
      <c r="F75" s="113">
        <v>228</v>
      </c>
      <c r="G75" s="209">
        <v>12</v>
      </c>
      <c r="H75" s="126">
        <v>7</v>
      </c>
      <c r="I75" s="75" t="s">
        <v>18</v>
      </c>
      <c r="J75" s="160"/>
      <c r="K75" s="161"/>
      <c r="L75" s="161"/>
      <c r="M75" s="161"/>
      <c r="N75" s="162"/>
      <c r="O75" s="160"/>
      <c r="P75" s="161"/>
      <c r="Q75" s="161"/>
      <c r="R75" s="161"/>
      <c r="S75" s="162"/>
      <c r="T75" s="160"/>
      <c r="U75" s="161"/>
      <c r="V75" s="161"/>
      <c r="W75" s="161"/>
      <c r="X75" s="162"/>
      <c r="Y75" s="160"/>
      <c r="Z75" s="161"/>
      <c r="AA75" s="161"/>
      <c r="AB75" s="161"/>
      <c r="AC75" s="162"/>
      <c r="AD75" s="160"/>
      <c r="AE75" s="217"/>
      <c r="AF75" s="16">
        <v>36</v>
      </c>
      <c r="AG75" s="44"/>
      <c r="AH75" s="202">
        <v>5</v>
      </c>
      <c r="AI75" s="218"/>
      <c r="AJ75" s="217"/>
      <c r="AK75" s="140">
        <v>36</v>
      </c>
      <c r="AL75" s="41"/>
      <c r="AM75" s="206">
        <v>7</v>
      </c>
      <c r="AN75" s="44"/>
    </row>
    <row r="76" spans="1:47" ht="13.5" thickBot="1">
      <c r="A76" s="67" t="s">
        <v>17</v>
      </c>
      <c r="B76" s="27" t="s">
        <v>11</v>
      </c>
      <c r="C76" s="28"/>
      <c r="D76" s="27">
        <v>720</v>
      </c>
      <c r="E76" s="49"/>
      <c r="F76" s="28"/>
      <c r="G76" s="23">
        <v>24</v>
      </c>
      <c r="H76" s="23">
        <v>23</v>
      </c>
      <c r="I76" s="23" t="s">
        <v>18</v>
      </c>
      <c r="J76" s="24"/>
      <c r="K76" s="46"/>
      <c r="L76" s="24"/>
      <c r="M76" s="46"/>
      <c r="N76" s="23"/>
      <c r="O76" s="24"/>
      <c r="P76" s="46"/>
      <c r="Q76" s="24"/>
      <c r="R76" s="46"/>
      <c r="S76" s="23"/>
      <c r="T76" s="24"/>
      <c r="U76" s="46"/>
      <c r="V76" s="24"/>
      <c r="W76" s="46"/>
      <c r="X76" s="23"/>
      <c r="Y76" s="24"/>
      <c r="Z76" s="46"/>
      <c r="AA76" s="24"/>
      <c r="AB76" s="47"/>
      <c r="AC76" s="25"/>
      <c r="AD76" s="24"/>
      <c r="AE76" s="46"/>
      <c r="AF76" s="329">
        <v>360</v>
      </c>
      <c r="AG76" s="24"/>
      <c r="AH76" s="327">
        <v>12</v>
      </c>
      <c r="AI76" s="24"/>
      <c r="AJ76" s="46"/>
      <c r="AK76" s="329">
        <v>360</v>
      </c>
      <c r="AL76" s="47"/>
      <c r="AM76" s="330">
        <v>12</v>
      </c>
      <c r="AN76" s="44"/>
    </row>
    <row r="77" spans="1:47" ht="17.45" customHeight="1" thickBot="1">
      <c r="A77" s="231"/>
      <c r="B77" s="487" t="s">
        <v>15</v>
      </c>
      <c r="C77" s="454">
        <f>SUM(C6,C13,C62,C76)</f>
        <v>1350</v>
      </c>
      <c r="D77" s="456">
        <f>SUM(D6,D13,D62,D76)</f>
        <v>1692</v>
      </c>
      <c r="E77" s="373">
        <f>SUM(E76,E62,E13,E6)</f>
        <v>378</v>
      </c>
      <c r="F77" s="50">
        <f>SUM(F6,F13,F62,F76)</f>
        <v>2575</v>
      </c>
      <c r="G77" s="450">
        <f>SUM(N77,S77,X77,AC77,AH77,AM77)</f>
        <v>180</v>
      </c>
      <c r="H77" s="452">
        <f>SUM(H6,H13,H62,H76)</f>
        <v>91</v>
      </c>
      <c r="I77" s="458" t="s">
        <v>114</v>
      </c>
      <c r="J77" s="57">
        <f>SUM(J6,J13,J62)</f>
        <v>33</v>
      </c>
      <c r="K77" s="57">
        <f>SUM(K6,K13,K62)</f>
        <v>66</v>
      </c>
      <c r="L77" s="57">
        <f>SUM(L6,L13,L62)</f>
        <v>120</v>
      </c>
      <c r="M77" s="57">
        <f>SUM(M6,M13,M62)</f>
        <v>36</v>
      </c>
      <c r="N77" s="519">
        <f>SUM(N$6,N$13,N62,N76)</f>
        <v>30</v>
      </c>
      <c r="O77" s="57">
        <f>SUM(O6,O13,O62)</f>
        <v>30</v>
      </c>
      <c r="P77" s="57">
        <f>SUM(P6,P13,P62)</f>
        <v>60</v>
      </c>
      <c r="Q77" s="57">
        <f>SUM(Q6,Q13,Q62)</f>
        <v>171</v>
      </c>
      <c r="R77" s="57">
        <f>SUM(R6,R13,R62)</f>
        <v>12</v>
      </c>
      <c r="S77" s="519">
        <f>SUM(S$6,S$13,S62,S76)</f>
        <v>30</v>
      </c>
      <c r="T77" s="53">
        <f>SUM(T62,T6,T13)</f>
        <v>33</v>
      </c>
      <c r="U77" s="57">
        <f>SUM(U6,U13,U62)</f>
        <v>66</v>
      </c>
      <c r="V77" s="57">
        <f>SUM(V6,V13,V62)</f>
        <v>162</v>
      </c>
      <c r="W77" s="57">
        <f>SUM(W6,W13,W62)</f>
        <v>12</v>
      </c>
      <c r="X77" s="519">
        <f>SUM(X$6,X$13,X62,X76)</f>
        <v>30</v>
      </c>
      <c r="Y77" s="57">
        <f>SUM(Y6,Y13,Y62)</f>
        <v>27</v>
      </c>
      <c r="Z77" s="57">
        <f>SUM(Z6,Z13,Z62)</f>
        <v>54</v>
      </c>
      <c r="AA77" s="57">
        <f>SUM(AA6,AA13,AA62)</f>
        <v>168</v>
      </c>
      <c r="AB77" s="57">
        <f>SUM(AB6,AB13,AB62)</f>
        <v>12</v>
      </c>
      <c r="AC77" s="519">
        <f>SUM(AC$6,AC$13,AC62,AC76)</f>
        <v>30</v>
      </c>
      <c r="AD77" s="57">
        <f>SUM(AD6,AD13,AD62)</f>
        <v>21</v>
      </c>
      <c r="AE77" s="57">
        <f>SUM(AE6,AE13,AE62)</f>
        <v>42</v>
      </c>
      <c r="AF77" s="57">
        <f>SUM(AF6,AF13,AF62,AF76)</f>
        <v>432</v>
      </c>
      <c r="AG77" s="57">
        <f>SUM(AG6,AG13,AG62)</f>
        <v>27</v>
      </c>
      <c r="AH77" s="519">
        <f>SUM(AH$6,AH$13,AH62,AH76)</f>
        <v>30</v>
      </c>
      <c r="AI77" s="57">
        <f>SUM(AI6,AI13,AI62)</f>
        <v>9</v>
      </c>
      <c r="AJ77" s="57">
        <f>SUM(AJ6,AJ13,AJ62)</f>
        <v>18</v>
      </c>
      <c r="AK77" s="57">
        <f>SUM(AK6,AK13,AK62,AK76)</f>
        <v>459</v>
      </c>
      <c r="AL77" s="57">
        <f>SUM(AL6,AL13,AL62)</f>
        <v>0</v>
      </c>
      <c r="AM77" s="519">
        <f>SUM(AM$6,AM$13,AM62,AM76)</f>
        <v>30</v>
      </c>
      <c r="AN77" s="44"/>
    </row>
    <row r="78" spans="1:47" ht="16.149999999999999" customHeight="1" thickBot="1">
      <c r="A78" s="232"/>
      <c r="B78" s="488"/>
      <c r="C78" s="455"/>
      <c r="D78" s="457"/>
      <c r="E78" s="543">
        <f>SUM(E77,F77)</f>
        <v>2953</v>
      </c>
      <c r="F78" s="544"/>
      <c r="G78" s="451"/>
      <c r="H78" s="453"/>
      <c r="I78" s="459"/>
      <c r="J78" s="517">
        <f>SUM(J77:M77)</f>
        <v>255</v>
      </c>
      <c r="K78" s="517"/>
      <c r="L78" s="517"/>
      <c r="M78" s="518"/>
      <c r="N78" s="520"/>
      <c r="O78" s="514">
        <f>SUM(O77:R77)</f>
        <v>273</v>
      </c>
      <c r="P78" s="515"/>
      <c r="Q78" s="515"/>
      <c r="R78" s="516"/>
      <c r="S78" s="520"/>
      <c r="T78" s="462">
        <f>SUM(T77:W77)</f>
        <v>273</v>
      </c>
      <c r="U78" s="517"/>
      <c r="V78" s="517"/>
      <c r="W78" s="518"/>
      <c r="X78" s="520"/>
      <c r="Y78" s="462">
        <f>SUM(Y77:AB77)</f>
        <v>261</v>
      </c>
      <c r="Z78" s="517"/>
      <c r="AA78" s="517"/>
      <c r="AB78" s="518"/>
      <c r="AC78" s="520"/>
      <c r="AD78" s="462">
        <f>SUM(AD77:AG77)</f>
        <v>522</v>
      </c>
      <c r="AE78" s="517"/>
      <c r="AF78" s="517"/>
      <c r="AG78" s="518"/>
      <c r="AH78" s="520"/>
      <c r="AI78" s="462">
        <f>SUM(AI77:AK77)</f>
        <v>486</v>
      </c>
      <c r="AJ78" s="517"/>
      <c r="AK78" s="517"/>
      <c r="AL78" s="518"/>
      <c r="AM78" s="520"/>
      <c r="AN78" s="44"/>
    </row>
    <row r="79" spans="1:47" ht="15.6" customHeight="1" thickBot="1">
      <c r="A79" s="233"/>
      <c r="B79" s="489"/>
      <c r="C79" s="223"/>
      <c r="D79" s="513">
        <f>SUM(D77:F77)</f>
        <v>4645</v>
      </c>
      <c r="E79" s="513"/>
      <c r="F79" s="513"/>
      <c r="G79" s="225"/>
      <c r="H79" s="226"/>
      <c r="I79" s="237"/>
      <c r="J79" s="510" t="s">
        <v>110</v>
      </c>
      <c r="K79" s="511"/>
      <c r="L79" s="511"/>
      <c r="M79" s="512"/>
      <c r="N79" s="275"/>
      <c r="O79" s="510" t="s">
        <v>111</v>
      </c>
      <c r="P79" s="511"/>
      <c r="Q79" s="511"/>
      <c r="R79" s="512"/>
      <c r="S79" s="275"/>
      <c r="T79" s="510" t="s">
        <v>115</v>
      </c>
      <c r="U79" s="511"/>
      <c r="V79" s="511"/>
      <c r="W79" s="512"/>
      <c r="X79" s="275"/>
      <c r="Y79" s="510" t="s">
        <v>116</v>
      </c>
      <c r="Z79" s="511"/>
      <c r="AA79" s="511"/>
      <c r="AB79" s="512"/>
      <c r="AC79" s="275"/>
      <c r="AD79" s="510" t="s">
        <v>113</v>
      </c>
      <c r="AE79" s="511"/>
      <c r="AF79" s="511"/>
      <c r="AG79" s="512"/>
      <c r="AH79" s="275"/>
      <c r="AI79" s="510" t="s">
        <v>97</v>
      </c>
      <c r="AJ79" s="511"/>
      <c r="AK79" s="511"/>
      <c r="AL79" s="512"/>
      <c r="AM79" s="275"/>
      <c r="AN79" s="44"/>
    </row>
    <row r="80" spans="1:47" s="236" customFormat="1" ht="23.45" customHeight="1" thickBot="1">
      <c r="A80" s="234"/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235"/>
      <c r="AO80" s="235"/>
      <c r="AP80" s="235"/>
      <c r="AQ80" s="235"/>
      <c r="AR80" s="235"/>
      <c r="AS80" s="235"/>
      <c r="AT80" s="235"/>
      <c r="AU80" s="235"/>
    </row>
    <row r="81" spans="1:47" ht="26.65" thickBot="1">
      <c r="A81" s="8" t="s">
        <v>132</v>
      </c>
      <c r="B81" s="9" t="s">
        <v>126</v>
      </c>
      <c r="C81" s="22">
        <f>SUM(C82:C94)</f>
        <v>441</v>
      </c>
      <c r="D81" s="23">
        <f>SUM(D82:D94)</f>
        <v>351</v>
      </c>
      <c r="E81" s="48">
        <f>SUM(E82:E94)</f>
        <v>90</v>
      </c>
      <c r="F81" s="22">
        <f>SUM(F82:F94)</f>
        <v>984</v>
      </c>
      <c r="G81" s="23">
        <f>SUM(G82:G95)</f>
        <v>81</v>
      </c>
      <c r="H81" s="23">
        <f>SUM(H82:H94)</f>
        <v>29</v>
      </c>
      <c r="I81" s="24"/>
      <c r="J81" s="24">
        <f t="shared" ref="J81:AM81" si="28">SUM(J82:J94)</f>
        <v>0</v>
      </c>
      <c r="K81" s="46">
        <f t="shared" si="28"/>
        <v>0</v>
      </c>
      <c r="L81" s="24">
        <f t="shared" si="28"/>
        <v>0</v>
      </c>
      <c r="M81" s="46">
        <f t="shared" si="28"/>
        <v>0</v>
      </c>
      <c r="N81" s="23">
        <f t="shared" si="28"/>
        <v>0</v>
      </c>
      <c r="O81" s="24">
        <f t="shared" si="28"/>
        <v>0</v>
      </c>
      <c r="P81" s="46">
        <f t="shared" si="28"/>
        <v>0</v>
      </c>
      <c r="Q81" s="24">
        <f t="shared" si="28"/>
        <v>0</v>
      </c>
      <c r="R81" s="46">
        <f t="shared" si="28"/>
        <v>0</v>
      </c>
      <c r="S81" s="23">
        <f t="shared" si="28"/>
        <v>0</v>
      </c>
      <c r="T81" s="24">
        <f t="shared" si="28"/>
        <v>9</v>
      </c>
      <c r="U81" s="46">
        <f t="shared" si="28"/>
        <v>18</v>
      </c>
      <c r="V81" s="24">
        <f t="shared" si="28"/>
        <v>54</v>
      </c>
      <c r="W81" s="46">
        <f t="shared" si="28"/>
        <v>0</v>
      </c>
      <c r="X81" s="23">
        <f t="shared" si="28"/>
        <v>10</v>
      </c>
      <c r="Y81" s="24">
        <f t="shared" si="28"/>
        <v>18</v>
      </c>
      <c r="Z81" s="46">
        <f t="shared" si="28"/>
        <v>36</v>
      </c>
      <c r="AA81" s="24">
        <f t="shared" si="28"/>
        <v>108</v>
      </c>
      <c r="AB81" s="47">
        <f t="shared" si="28"/>
        <v>0</v>
      </c>
      <c r="AC81" s="25">
        <f t="shared" si="28"/>
        <v>21</v>
      </c>
      <c r="AD81" s="24">
        <f t="shared" si="28"/>
        <v>9</v>
      </c>
      <c r="AE81" s="46">
        <f t="shared" si="28"/>
        <v>18</v>
      </c>
      <c r="AF81" s="24">
        <f t="shared" si="28"/>
        <v>36</v>
      </c>
      <c r="AG81" s="24">
        <f t="shared" si="28"/>
        <v>27</v>
      </c>
      <c r="AH81" s="23">
        <f t="shared" si="28"/>
        <v>10</v>
      </c>
      <c r="AI81" s="24">
        <f t="shared" si="28"/>
        <v>9</v>
      </c>
      <c r="AJ81" s="46">
        <f t="shared" si="28"/>
        <v>18</v>
      </c>
      <c r="AK81" s="24">
        <f t="shared" si="28"/>
        <v>72</v>
      </c>
      <c r="AL81" s="47">
        <f t="shared" si="28"/>
        <v>0</v>
      </c>
      <c r="AM81" s="25">
        <f t="shared" si="28"/>
        <v>16</v>
      </c>
      <c r="AN81" s="44"/>
    </row>
    <row r="82" spans="1:47" ht="13.15">
      <c r="A82" s="154">
        <v>36</v>
      </c>
      <c r="B82" s="96" t="s">
        <v>119</v>
      </c>
      <c r="C82" s="383">
        <v>27</v>
      </c>
      <c r="D82" s="374">
        <v>21</v>
      </c>
      <c r="E82" s="377">
        <v>6</v>
      </c>
      <c r="F82" s="107">
        <v>73</v>
      </c>
      <c r="G82" s="209">
        <v>4</v>
      </c>
      <c r="H82" s="401">
        <v>1</v>
      </c>
      <c r="I82" s="132" t="s">
        <v>32</v>
      </c>
      <c r="J82" s="176"/>
      <c r="K82" s="177"/>
      <c r="L82" s="177"/>
      <c r="M82" s="177"/>
      <c r="N82" s="178"/>
      <c r="O82" s="176"/>
      <c r="P82" s="177"/>
      <c r="Q82" s="177"/>
      <c r="R82" s="177"/>
      <c r="S82" s="178"/>
      <c r="T82" s="15">
        <v>3</v>
      </c>
      <c r="U82" s="41">
        <v>6</v>
      </c>
      <c r="V82" s="155">
        <v>18</v>
      </c>
      <c r="W82" s="44"/>
      <c r="X82" s="202">
        <v>4</v>
      </c>
      <c r="Y82" s="176"/>
      <c r="Z82" s="177"/>
      <c r="AA82" s="177"/>
      <c r="AB82" s="177"/>
      <c r="AC82" s="178"/>
      <c r="AD82" s="190"/>
      <c r="AE82" s="177"/>
      <c r="AF82" s="190"/>
      <c r="AG82" s="177"/>
      <c r="AH82" s="190"/>
      <c r="AI82" s="176"/>
      <c r="AJ82" s="177"/>
      <c r="AK82" s="177"/>
      <c r="AL82" s="177"/>
      <c r="AM82" s="178"/>
      <c r="AN82" s="44"/>
    </row>
    <row r="83" spans="1:47" ht="13.15">
      <c r="A83" s="154">
        <v>37</v>
      </c>
      <c r="B83" s="142" t="s">
        <v>131</v>
      </c>
      <c r="C83" s="382">
        <v>27</v>
      </c>
      <c r="D83" s="374">
        <v>21</v>
      </c>
      <c r="E83" s="378">
        <v>6</v>
      </c>
      <c r="F83" s="108">
        <v>48</v>
      </c>
      <c r="G83" s="209">
        <v>3</v>
      </c>
      <c r="H83" s="402">
        <v>1</v>
      </c>
      <c r="I83" s="133" t="s">
        <v>18</v>
      </c>
      <c r="J83" s="157"/>
      <c r="K83" s="158"/>
      <c r="L83" s="158"/>
      <c r="M83" s="158"/>
      <c r="N83" s="159"/>
      <c r="O83" s="157"/>
      <c r="P83" s="158"/>
      <c r="Q83" s="158"/>
      <c r="R83" s="158"/>
      <c r="S83" s="159"/>
      <c r="T83" s="15">
        <v>3</v>
      </c>
      <c r="U83" s="41">
        <v>6</v>
      </c>
      <c r="V83" s="155">
        <v>18</v>
      </c>
      <c r="W83" s="41"/>
      <c r="X83" s="202">
        <v>3</v>
      </c>
      <c r="Y83" s="157"/>
      <c r="Z83" s="158"/>
      <c r="AA83" s="158"/>
      <c r="AB83" s="158"/>
      <c r="AC83" s="159"/>
      <c r="AD83" s="193"/>
      <c r="AE83" s="158"/>
      <c r="AF83" s="193"/>
      <c r="AG83" s="158"/>
      <c r="AH83" s="193"/>
      <c r="AI83" s="157"/>
      <c r="AJ83" s="158"/>
      <c r="AK83" s="158"/>
      <c r="AL83" s="158"/>
      <c r="AM83" s="159"/>
      <c r="AN83" s="44"/>
    </row>
    <row r="84" spans="1:47" ht="13.15">
      <c r="A84" s="154">
        <v>38</v>
      </c>
      <c r="B84" s="392" t="s">
        <v>118</v>
      </c>
      <c r="C84" s="382">
        <v>45</v>
      </c>
      <c r="D84" s="374">
        <v>33</v>
      </c>
      <c r="E84" s="378">
        <v>12</v>
      </c>
      <c r="F84" s="112">
        <v>105</v>
      </c>
      <c r="G84" s="209">
        <v>6</v>
      </c>
      <c r="H84" s="402">
        <v>1</v>
      </c>
      <c r="I84" s="132" t="s">
        <v>89</v>
      </c>
      <c r="J84" s="157"/>
      <c r="K84" s="158"/>
      <c r="L84" s="158"/>
      <c r="M84" s="158"/>
      <c r="N84" s="159"/>
      <c r="O84" s="157"/>
      <c r="P84" s="158"/>
      <c r="Q84" s="158"/>
      <c r="R84" s="158"/>
      <c r="S84" s="159"/>
      <c r="T84" s="15">
        <v>3</v>
      </c>
      <c r="U84" s="41">
        <v>6</v>
      </c>
      <c r="V84" s="155">
        <v>18</v>
      </c>
      <c r="W84" s="41"/>
      <c r="X84" s="202">
        <v>3</v>
      </c>
      <c r="Y84" s="15">
        <v>3</v>
      </c>
      <c r="Z84" s="366">
        <v>6</v>
      </c>
      <c r="AA84" s="155">
        <v>9</v>
      </c>
      <c r="AB84" s="366"/>
      <c r="AC84" s="200">
        <v>3</v>
      </c>
      <c r="AD84" s="193"/>
      <c r="AE84" s="158"/>
      <c r="AF84" s="193"/>
      <c r="AG84" s="158"/>
      <c r="AH84" s="193"/>
      <c r="AI84" s="157"/>
      <c r="AJ84" s="158"/>
      <c r="AK84" s="158"/>
      <c r="AL84" s="158"/>
      <c r="AM84" s="159"/>
      <c r="AN84" s="44"/>
    </row>
    <row r="85" spans="1:47" ht="13.15">
      <c r="A85" s="153">
        <v>39</v>
      </c>
      <c r="B85" s="323" t="s">
        <v>130</v>
      </c>
      <c r="C85" s="384">
        <v>27</v>
      </c>
      <c r="D85" s="130">
        <v>21</v>
      </c>
      <c r="E85" s="378">
        <v>6</v>
      </c>
      <c r="F85" s="112">
        <v>73</v>
      </c>
      <c r="G85" s="209">
        <v>4</v>
      </c>
      <c r="H85" s="402">
        <v>1</v>
      </c>
      <c r="I85" s="132" t="s">
        <v>32</v>
      </c>
      <c r="J85" s="157"/>
      <c r="K85" s="158"/>
      <c r="L85" s="158"/>
      <c r="M85" s="158"/>
      <c r="N85" s="159"/>
      <c r="O85" s="157"/>
      <c r="P85" s="158"/>
      <c r="Q85" s="158"/>
      <c r="R85" s="158"/>
      <c r="S85" s="159"/>
      <c r="T85" s="376"/>
      <c r="U85" s="238"/>
      <c r="V85" s="239"/>
      <c r="W85" s="186"/>
      <c r="X85" s="240"/>
      <c r="Y85" s="30">
        <v>3</v>
      </c>
      <c r="Z85" s="41">
        <v>6</v>
      </c>
      <c r="AA85" s="155">
        <v>18</v>
      </c>
      <c r="AB85" s="41"/>
      <c r="AC85" s="200">
        <v>4</v>
      </c>
      <c r="AD85" s="193"/>
      <c r="AE85" s="158"/>
      <c r="AF85" s="193"/>
      <c r="AG85" s="158"/>
      <c r="AH85" s="193"/>
      <c r="AI85" s="157"/>
      <c r="AJ85" s="158"/>
      <c r="AK85" s="158"/>
      <c r="AL85" s="158"/>
      <c r="AM85" s="159"/>
      <c r="AN85" s="44"/>
    </row>
    <row r="86" spans="1:47" ht="13.15">
      <c r="A86" s="153">
        <v>40</v>
      </c>
      <c r="B86" s="100" t="s">
        <v>123</v>
      </c>
      <c r="C86" s="382">
        <v>27</v>
      </c>
      <c r="D86" s="320">
        <v>21</v>
      </c>
      <c r="E86" s="378">
        <v>6</v>
      </c>
      <c r="F86" s="112">
        <v>73</v>
      </c>
      <c r="G86" s="209">
        <v>4</v>
      </c>
      <c r="H86" s="402">
        <v>3</v>
      </c>
      <c r="I86" s="337" t="s">
        <v>32</v>
      </c>
      <c r="J86" s="157"/>
      <c r="K86" s="158"/>
      <c r="L86" s="158"/>
      <c r="M86" s="158"/>
      <c r="N86" s="159"/>
      <c r="O86" s="157"/>
      <c r="P86" s="158"/>
      <c r="Q86" s="158"/>
      <c r="R86" s="158"/>
      <c r="S86" s="159"/>
      <c r="T86" s="157"/>
      <c r="U86" s="158"/>
      <c r="V86" s="158"/>
      <c r="W86" s="158"/>
      <c r="X86" s="159"/>
      <c r="Y86" s="15">
        <v>3</v>
      </c>
      <c r="Z86" s="366">
        <v>6</v>
      </c>
      <c r="AA86" s="155">
        <v>18</v>
      </c>
      <c r="AB86" s="362"/>
      <c r="AC86" s="200">
        <v>4</v>
      </c>
      <c r="AD86" s="193"/>
      <c r="AE86" s="241"/>
      <c r="AF86" s="193"/>
      <c r="AG86" s="241"/>
      <c r="AH86" s="193"/>
      <c r="AI86" s="157"/>
      <c r="AJ86" s="158"/>
      <c r="AK86" s="158"/>
      <c r="AL86" s="158"/>
      <c r="AM86" s="159"/>
      <c r="AN86" s="44"/>
    </row>
    <row r="87" spans="1:47" ht="32.25" customHeight="1">
      <c r="A87" s="153">
        <v>41</v>
      </c>
      <c r="B87" s="397" t="s">
        <v>128</v>
      </c>
      <c r="C87" s="382">
        <v>36</v>
      </c>
      <c r="D87" s="130">
        <v>30</v>
      </c>
      <c r="E87" s="378">
        <v>6</v>
      </c>
      <c r="F87" s="112">
        <v>64</v>
      </c>
      <c r="G87" s="209">
        <v>4</v>
      </c>
      <c r="H87" s="402">
        <v>3</v>
      </c>
      <c r="I87" s="315" t="s">
        <v>18</v>
      </c>
      <c r="J87" s="157"/>
      <c r="K87" s="158"/>
      <c r="L87" s="158"/>
      <c r="M87" s="158"/>
      <c r="N87" s="159"/>
      <c r="O87" s="157"/>
      <c r="P87" s="158"/>
      <c r="Q87" s="158"/>
      <c r="R87" s="158"/>
      <c r="S87" s="159"/>
      <c r="T87" s="157"/>
      <c r="U87" s="158"/>
      <c r="V87" s="158"/>
      <c r="W87" s="158"/>
      <c r="X87" s="159"/>
      <c r="Y87" s="15">
        <v>3</v>
      </c>
      <c r="Z87" s="366">
        <v>6</v>
      </c>
      <c r="AA87" s="155">
        <v>27</v>
      </c>
      <c r="AB87" s="362"/>
      <c r="AC87" s="200">
        <v>4</v>
      </c>
      <c r="AD87" s="193"/>
      <c r="AE87" s="241"/>
      <c r="AF87" s="193"/>
      <c r="AG87" s="241"/>
      <c r="AH87" s="193"/>
      <c r="AI87" s="157"/>
      <c r="AJ87" s="158"/>
      <c r="AK87" s="158"/>
      <c r="AL87" s="158"/>
      <c r="AM87" s="159"/>
      <c r="AN87" s="44"/>
    </row>
    <row r="88" spans="1:47" ht="26.25">
      <c r="A88" s="154">
        <v>42</v>
      </c>
      <c r="B88" s="398" t="s">
        <v>129</v>
      </c>
      <c r="C88" s="384">
        <v>27</v>
      </c>
      <c r="D88" s="374">
        <v>21</v>
      </c>
      <c r="E88" s="378">
        <v>6</v>
      </c>
      <c r="F88" s="108">
        <v>48</v>
      </c>
      <c r="G88" s="209">
        <v>3</v>
      </c>
      <c r="H88" s="402">
        <v>2</v>
      </c>
      <c r="I88" s="75" t="s">
        <v>18</v>
      </c>
      <c r="J88" s="157"/>
      <c r="K88" s="158"/>
      <c r="L88" s="158"/>
      <c r="M88" s="158"/>
      <c r="N88" s="159"/>
      <c r="O88" s="157"/>
      <c r="P88" s="158"/>
      <c r="Q88" s="158"/>
      <c r="R88" s="158"/>
      <c r="S88" s="159"/>
      <c r="T88" s="157"/>
      <c r="U88" s="158"/>
      <c r="V88" s="158"/>
      <c r="W88" s="158"/>
      <c r="X88" s="158"/>
      <c r="Y88" s="15">
        <v>3</v>
      </c>
      <c r="Z88" s="366">
        <v>6</v>
      </c>
      <c r="AA88" s="155">
        <v>18</v>
      </c>
      <c r="AB88" s="362"/>
      <c r="AC88" s="200">
        <v>3</v>
      </c>
      <c r="AD88" s="192"/>
      <c r="AE88" s="241"/>
      <c r="AF88" s="193"/>
      <c r="AG88" s="241"/>
      <c r="AH88" s="194"/>
      <c r="AI88" s="157"/>
      <c r="AJ88" s="158"/>
      <c r="AK88" s="158"/>
      <c r="AL88" s="158"/>
      <c r="AM88" s="159"/>
      <c r="AN88" s="44"/>
    </row>
    <row r="89" spans="1:47" ht="13.15">
      <c r="A89" s="154">
        <v>43</v>
      </c>
      <c r="B89" s="399" t="s">
        <v>121</v>
      </c>
      <c r="C89" s="382">
        <v>27</v>
      </c>
      <c r="D89" s="320">
        <v>21</v>
      </c>
      <c r="E89" s="378">
        <v>6</v>
      </c>
      <c r="F89" s="112">
        <v>48</v>
      </c>
      <c r="G89" s="209">
        <v>3</v>
      </c>
      <c r="H89" s="402">
        <v>2</v>
      </c>
      <c r="I89" s="317" t="s">
        <v>18</v>
      </c>
      <c r="J89" s="157"/>
      <c r="K89" s="158"/>
      <c r="L89" s="158"/>
      <c r="M89" s="158"/>
      <c r="N89" s="159"/>
      <c r="O89" s="157"/>
      <c r="P89" s="158"/>
      <c r="Q89" s="158"/>
      <c r="R89" s="158"/>
      <c r="S89" s="159"/>
      <c r="T89" s="157"/>
      <c r="U89" s="158"/>
      <c r="V89" s="158"/>
      <c r="W89" s="158"/>
      <c r="X89" s="159"/>
      <c r="Y89" s="15">
        <v>3</v>
      </c>
      <c r="Z89" s="366">
        <v>6</v>
      </c>
      <c r="AA89" s="155">
        <v>18</v>
      </c>
      <c r="AB89" s="362"/>
      <c r="AC89" s="200">
        <v>3</v>
      </c>
      <c r="AD89" s="192"/>
      <c r="AE89" s="241"/>
      <c r="AF89" s="193"/>
      <c r="AG89" s="241"/>
      <c r="AH89" s="194"/>
      <c r="AI89" s="157"/>
      <c r="AJ89" s="158"/>
      <c r="AK89" s="158"/>
      <c r="AL89" s="158"/>
      <c r="AM89" s="159"/>
      <c r="AN89" s="44"/>
    </row>
    <row r="90" spans="1:47" ht="13.15">
      <c r="A90" s="153">
        <v>44</v>
      </c>
      <c r="B90" s="399" t="s">
        <v>127</v>
      </c>
      <c r="C90" s="384">
        <v>27</v>
      </c>
      <c r="D90" s="320">
        <v>21</v>
      </c>
      <c r="E90" s="378">
        <v>6</v>
      </c>
      <c r="F90" s="108">
        <v>48</v>
      </c>
      <c r="G90" s="209">
        <v>3</v>
      </c>
      <c r="H90" s="402">
        <v>1</v>
      </c>
      <c r="I90" s="315" t="s">
        <v>18</v>
      </c>
      <c r="J90" s="157"/>
      <c r="K90" s="158"/>
      <c r="L90" s="158"/>
      <c r="M90" s="158"/>
      <c r="N90" s="159"/>
      <c r="O90" s="157"/>
      <c r="P90" s="158"/>
      <c r="Q90" s="158"/>
      <c r="R90" s="158"/>
      <c r="S90" s="159"/>
      <c r="T90" s="157"/>
      <c r="U90" s="158"/>
      <c r="V90" s="158"/>
      <c r="W90" s="158"/>
      <c r="X90" s="159"/>
      <c r="Y90" s="376"/>
      <c r="Z90" s="238"/>
      <c r="AA90" s="239"/>
      <c r="AB90" s="186"/>
      <c r="AC90" s="240"/>
      <c r="AD90" s="144">
        <v>3</v>
      </c>
      <c r="AE90" s="358">
        <v>6</v>
      </c>
      <c r="AF90" s="155"/>
      <c r="AG90" s="155">
        <v>18</v>
      </c>
      <c r="AH90" s="202">
        <v>3</v>
      </c>
      <c r="AI90" s="157"/>
      <c r="AJ90" s="241"/>
      <c r="AK90" s="158"/>
      <c r="AL90" s="254"/>
      <c r="AM90" s="159"/>
      <c r="AN90" s="44"/>
    </row>
    <row r="91" spans="1:47" ht="13.15">
      <c r="A91" s="154">
        <v>45</v>
      </c>
      <c r="B91" s="397" t="s">
        <v>122</v>
      </c>
      <c r="C91" s="382">
        <v>45</v>
      </c>
      <c r="D91" s="320">
        <v>27</v>
      </c>
      <c r="E91" s="378">
        <v>18</v>
      </c>
      <c r="F91" s="112">
        <v>80</v>
      </c>
      <c r="G91" s="209">
        <v>5</v>
      </c>
      <c r="H91" s="402">
        <v>3</v>
      </c>
      <c r="I91" s="315" t="s">
        <v>18</v>
      </c>
      <c r="J91" s="157"/>
      <c r="K91" s="158"/>
      <c r="L91" s="158"/>
      <c r="M91" s="158"/>
      <c r="N91" s="159"/>
      <c r="O91" s="157"/>
      <c r="P91" s="158"/>
      <c r="Q91" s="158"/>
      <c r="R91" s="158"/>
      <c r="S91" s="159"/>
      <c r="T91" s="157"/>
      <c r="U91" s="158"/>
      <c r="V91" s="158"/>
      <c r="W91" s="158"/>
      <c r="X91" s="159"/>
      <c r="Y91" s="157"/>
      <c r="Z91" s="158"/>
      <c r="AA91" s="158"/>
      <c r="AB91" s="158"/>
      <c r="AC91" s="159"/>
      <c r="AD91" s="144">
        <v>6</v>
      </c>
      <c r="AE91" s="39">
        <v>12</v>
      </c>
      <c r="AF91" s="155"/>
      <c r="AG91" s="155">
        <v>9</v>
      </c>
      <c r="AH91" s="202">
        <v>2</v>
      </c>
      <c r="AI91" s="318">
        <v>3</v>
      </c>
      <c r="AJ91" s="41">
        <v>6</v>
      </c>
      <c r="AK91" s="155">
        <v>9</v>
      </c>
      <c r="AL91" s="41"/>
      <c r="AM91" s="200">
        <v>3</v>
      </c>
      <c r="AN91" s="44"/>
    </row>
    <row r="92" spans="1:47" ht="23.25">
      <c r="A92" s="153">
        <v>46</v>
      </c>
      <c r="B92" s="400" t="s">
        <v>125</v>
      </c>
      <c r="C92" s="382">
        <v>27</v>
      </c>
      <c r="D92" s="320">
        <v>21</v>
      </c>
      <c r="E92" s="378">
        <v>6</v>
      </c>
      <c r="F92" s="108">
        <v>48</v>
      </c>
      <c r="G92" s="209">
        <v>3</v>
      </c>
      <c r="H92" s="402">
        <v>2</v>
      </c>
      <c r="I92" s="315" t="s">
        <v>18</v>
      </c>
      <c r="J92" s="157"/>
      <c r="K92" s="158"/>
      <c r="L92" s="158"/>
      <c r="M92" s="158"/>
      <c r="N92" s="159"/>
      <c r="O92" s="157"/>
      <c r="P92" s="158"/>
      <c r="Q92" s="158"/>
      <c r="R92" s="158"/>
      <c r="S92" s="159"/>
      <c r="T92" s="157"/>
      <c r="U92" s="158"/>
      <c r="V92" s="158"/>
      <c r="W92" s="158"/>
      <c r="X92" s="159"/>
      <c r="Y92" s="157"/>
      <c r="Z92" s="158"/>
      <c r="AA92" s="158"/>
      <c r="AB92" s="158"/>
      <c r="AC92" s="159"/>
      <c r="AD92" s="376"/>
      <c r="AE92" s="238"/>
      <c r="AF92" s="239"/>
      <c r="AG92" s="186"/>
      <c r="AH92" s="240"/>
      <c r="AI92" s="318">
        <v>3</v>
      </c>
      <c r="AJ92" s="41">
        <v>6</v>
      </c>
      <c r="AK92" s="155">
        <v>18</v>
      </c>
      <c r="AL92" s="41"/>
      <c r="AM92" s="200">
        <v>3</v>
      </c>
      <c r="AN92" s="44"/>
      <c r="AO92" s="68"/>
      <c r="AP92" s="68"/>
      <c r="AQ92" s="68"/>
      <c r="AR92" s="68"/>
      <c r="AS92" s="68"/>
      <c r="AT92" s="68"/>
      <c r="AU92" s="68"/>
    </row>
    <row r="93" spans="1:47" ht="13.15">
      <c r="A93" s="153">
        <v>47</v>
      </c>
      <c r="B93" s="397" t="s">
        <v>120</v>
      </c>
      <c r="C93" s="384">
        <v>27</v>
      </c>
      <c r="D93" s="320">
        <v>21</v>
      </c>
      <c r="E93" s="378">
        <v>6</v>
      </c>
      <c r="F93" s="112">
        <v>48</v>
      </c>
      <c r="G93" s="209">
        <v>3</v>
      </c>
      <c r="H93" s="402">
        <v>2</v>
      </c>
      <c r="I93" s="315" t="s">
        <v>18</v>
      </c>
      <c r="J93" s="157"/>
      <c r="K93" s="158"/>
      <c r="L93" s="158"/>
      <c r="M93" s="158"/>
      <c r="N93" s="159"/>
      <c r="O93" s="157"/>
      <c r="P93" s="158"/>
      <c r="Q93" s="158"/>
      <c r="R93" s="158"/>
      <c r="S93" s="159"/>
      <c r="T93" s="157"/>
      <c r="U93" s="158"/>
      <c r="V93" s="158"/>
      <c r="W93" s="158"/>
      <c r="X93" s="159"/>
      <c r="Y93" s="157"/>
      <c r="Z93" s="158"/>
      <c r="AA93" s="158"/>
      <c r="AB93" s="158"/>
      <c r="AC93" s="159"/>
      <c r="AD93" s="157"/>
      <c r="AE93" s="158"/>
      <c r="AF93" s="183"/>
      <c r="AG93" s="174"/>
      <c r="AH93" s="184"/>
      <c r="AI93" s="318">
        <v>3</v>
      </c>
      <c r="AJ93" s="41">
        <v>6</v>
      </c>
      <c r="AK93" s="155">
        <v>9</v>
      </c>
      <c r="AL93" s="41"/>
      <c r="AM93" s="200">
        <v>3</v>
      </c>
      <c r="AN93" s="44"/>
    </row>
    <row r="94" spans="1:47" ht="39.75" thickBot="1">
      <c r="A94" s="333">
        <v>48</v>
      </c>
      <c r="B94" s="101" t="s">
        <v>19</v>
      </c>
      <c r="C94" s="385">
        <v>72</v>
      </c>
      <c r="D94" s="375">
        <v>72</v>
      </c>
      <c r="E94" s="379">
        <v>0</v>
      </c>
      <c r="F94" s="113">
        <v>228</v>
      </c>
      <c r="G94" s="209">
        <v>12</v>
      </c>
      <c r="H94" s="403">
        <v>7</v>
      </c>
      <c r="I94" s="75" t="s">
        <v>18</v>
      </c>
      <c r="J94" s="160"/>
      <c r="K94" s="161"/>
      <c r="L94" s="161"/>
      <c r="M94" s="161"/>
      <c r="N94" s="162"/>
      <c r="O94" s="160"/>
      <c r="P94" s="161"/>
      <c r="Q94" s="161"/>
      <c r="R94" s="161"/>
      <c r="S94" s="162"/>
      <c r="T94" s="160"/>
      <c r="U94" s="161"/>
      <c r="V94" s="161"/>
      <c r="W94" s="161"/>
      <c r="X94" s="162"/>
      <c r="Y94" s="160"/>
      <c r="Z94" s="161"/>
      <c r="AA94" s="161"/>
      <c r="AB94" s="161"/>
      <c r="AC94" s="162"/>
      <c r="AD94" s="160"/>
      <c r="AE94" s="217"/>
      <c r="AF94" s="16">
        <v>36</v>
      </c>
      <c r="AG94" s="44"/>
      <c r="AH94" s="202">
        <v>5</v>
      </c>
      <c r="AI94" s="390"/>
      <c r="AJ94" s="217"/>
      <c r="AK94" s="140">
        <v>36</v>
      </c>
      <c r="AL94" s="41"/>
      <c r="AM94" s="206">
        <v>7</v>
      </c>
      <c r="AN94" s="44"/>
    </row>
    <row r="95" spans="1:47" ht="13.5" thickBot="1">
      <c r="A95" s="389" t="s">
        <v>17</v>
      </c>
      <c r="B95" s="27" t="s">
        <v>11</v>
      </c>
      <c r="C95" s="28"/>
      <c r="D95" s="27">
        <v>720</v>
      </c>
      <c r="E95" s="49"/>
      <c r="F95" s="28"/>
      <c r="G95" s="23">
        <v>24</v>
      </c>
      <c r="H95" s="23">
        <v>23</v>
      </c>
      <c r="I95" s="23" t="s">
        <v>18</v>
      </c>
      <c r="J95" s="24"/>
      <c r="K95" s="46"/>
      <c r="L95" s="24"/>
      <c r="M95" s="46"/>
      <c r="N95" s="23"/>
      <c r="O95" s="24"/>
      <c r="P95" s="46"/>
      <c r="Q95" s="24"/>
      <c r="R95" s="46"/>
      <c r="S95" s="23"/>
      <c r="T95" s="24"/>
      <c r="U95" s="46"/>
      <c r="V95" s="24"/>
      <c r="W95" s="46"/>
      <c r="X95" s="23"/>
      <c r="Y95" s="24"/>
      <c r="Z95" s="46"/>
      <c r="AA95" s="24"/>
      <c r="AB95" s="47"/>
      <c r="AC95" s="25"/>
      <c r="AD95" s="24"/>
      <c r="AE95" s="46"/>
      <c r="AF95" s="329">
        <v>360</v>
      </c>
      <c r="AG95" s="24"/>
      <c r="AH95" s="327">
        <v>12</v>
      </c>
      <c r="AI95" s="24"/>
      <c r="AJ95" s="46"/>
      <c r="AK95" s="329">
        <v>360</v>
      </c>
      <c r="AL95" s="47"/>
      <c r="AM95" s="330">
        <v>12</v>
      </c>
      <c r="AN95" s="44"/>
    </row>
    <row r="96" spans="1:47" ht="17.45" customHeight="1" thickBot="1">
      <c r="A96" s="231"/>
      <c r="B96" s="487" t="s">
        <v>15</v>
      </c>
      <c r="C96" s="454">
        <f>SUM(C81,C6,C13)</f>
        <v>1350</v>
      </c>
      <c r="D96" s="456">
        <f>SUM(D81,D6,D13,D95)</f>
        <v>1692</v>
      </c>
      <c r="E96" s="373">
        <f>SUM(E81,E6,E13)</f>
        <v>378</v>
      </c>
      <c r="F96" s="50">
        <f>SUM(F6,F13,F81,)</f>
        <v>2575</v>
      </c>
      <c r="G96" s="450">
        <f>SUM(N96,S96,X96,AC96,AH96,AM96)</f>
        <v>180</v>
      </c>
      <c r="H96" s="452">
        <f>SUM(H25,H32,H81,H95)</f>
        <v>57</v>
      </c>
      <c r="I96" s="458" t="s">
        <v>114</v>
      </c>
      <c r="J96" s="57">
        <f>SUM(J25,J32,J81)</f>
        <v>0</v>
      </c>
      <c r="K96" s="57">
        <f>SUM(K25,K32,K81)</f>
        <v>0</v>
      </c>
      <c r="L96" s="57">
        <f>SUM(L25,L32,L81)</f>
        <v>0</v>
      </c>
      <c r="M96" s="57">
        <f>SUM(M25,M32,M81)</f>
        <v>0</v>
      </c>
      <c r="N96" s="519">
        <f>SUM(N$6,N$13,N81,N95)</f>
        <v>30</v>
      </c>
      <c r="O96" s="57">
        <f>SUM(O25,O32,O81)</f>
        <v>3</v>
      </c>
      <c r="P96" s="57">
        <f>SUM(P25,P32,P81)</f>
        <v>6</v>
      </c>
      <c r="Q96" s="57">
        <f>SUM(Q25,Q32,Q81)</f>
        <v>18</v>
      </c>
      <c r="R96" s="57">
        <f>SUM(R25,R32,R81)</f>
        <v>0</v>
      </c>
      <c r="S96" s="519">
        <f>SUM(S$6,S$13,S81,S95)</f>
        <v>30</v>
      </c>
      <c r="T96" s="53">
        <f>SUM(T81,T25,T32)</f>
        <v>12</v>
      </c>
      <c r="U96" s="57">
        <f>SUM(U25,U32,U81)</f>
        <v>24</v>
      </c>
      <c r="V96" s="57">
        <f>SUM(V25,V32,V81)</f>
        <v>81</v>
      </c>
      <c r="W96" s="57">
        <f>SUM(W25,W32,W81)</f>
        <v>0</v>
      </c>
      <c r="X96" s="519">
        <f>SUM(X$6,X$13,X81,X95)</f>
        <v>30</v>
      </c>
      <c r="Y96" s="57">
        <f>SUM(Y25,Y32,Y81)</f>
        <v>18</v>
      </c>
      <c r="Z96" s="57">
        <f>SUM(Z25,Z32,Z81)</f>
        <v>36</v>
      </c>
      <c r="AA96" s="57">
        <f>SUM(AA25,AA32,AA81)</f>
        <v>108</v>
      </c>
      <c r="AB96" s="57">
        <f>SUM(AB25,AB32,AB81)</f>
        <v>0</v>
      </c>
      <c r="AC96" s="519">
        <f>SUM(AC$6,AC$13,AC81,AC95)</f>
        <v>30</v>
      </c>
      <c r="AD96" s="57">
        <f>SUM(AD25,AD32,AD81)</f>
        <v>9</v>
      </c>
      <c r="AE96" s="57">
        <f>SUM(AE25,AE32,AE81)</f>
        <v>18</v>
      </c>
      <c r="AF96" s="57">
        <f>SUM(AF25,AF32,AF81,AF95)</f>
        <v>396</v>
      </c>
      <c r="AG96" s="57">
        <f>SUM(AG25,AG32,AG81)</f>
        <v>27</v>
      </c>
      <c r="AH96" s="519">
        <f>SUM(AH$6,AH$13,AH81,AH95)</f>
        <v>30</v>
      </c>
      <c r="AI96" s="57">
        <f>SUM(AI25,AI32,AI81)</f>
        <v>9</v>
      </c>
      <c r="AJ96" s="57">
        <f>SUM(AJ25,AJ32,AJ81)</f>
        <v>18</v>
      </c>
      <c r="AK96" s="57">
        <f>SUM(AK25,AK32,AK81,AK95)</f>
        <v>432</v>
      </c>
      <c r="AL96" s="57">
        <f>SUM(AL25,AL32,AL81)</f>
        <v>0</v>
      </c>
      <c r="AM96" s="519">
        <f>SUM(AM$6,AM$13,AM81,AM95)</f>
        <v>30</v>
      </c>
      <c r="AN96" s="44"/>
    </row>
    <row r="97" spans="1:40" ht="16.149999999999999" customHeight="1" thickBot="1">
      <c r="A97" s="232"/>
      <c r="B97" s="488"/>
      <c r="C97" s="455"/>
      <c r="D97" s="457"/>
      <c r="E97" s="543">
        <f>SUM(E96,F96)</f>
        <v>2953</v>
      </c>
      <c r="F97" s="544"/>
      <c r="G97" s="451"/>
      <c r="H97" s="453"/>
      <c r="I97" s="459"/>
      <c r="J97" s="517">
        <f>SUM(J96:M96)</f>
        <v>0</v>
      </c>
      <c r="K97" s="517"/>
      <c r="L97" s="517"/>
      <c r="M97" s="518"/>
      <c r="N97" s="520"/>
      <c r="O97" s="514">
        <f>SUM(O96:R96)</f>
        <v>27</v>
      </c>
      <c r="P97" s="515"/>
      <c r="Q97" s="515"/>
      <c r="R97" s="516"/>
      <c r="S97" s="520"/>
      <c r="T97" s="462">
        <f>SUM(T96:W96)</f>
        <v>117</v>
      </c>
      <c r="U97" s="517"/>
      <c r="V97" s="517"/>
      <c r="W97" s="518"/>
      <c r="X97" s="520"/>
      <c r="Y97" s="462">
        <f>SUM(Y96:AB96)</f>
        <v>162</v>
      </c>
      <c r="Z97" s="517"/>
      <c r="AA97" s="517"/>
      <c r="AB97" s="518"/>
      <c r="AC97" s="520"/>
      <c r="AD97" s="462">
        <f>SUM(AD96:AG96)</f>
        <v>450</v>
      </c>
      <c r="AE97" s="517"/>
      <c r="AF97" s="517"/>
      <c r="AG97" s="518"/>
      <c r="AH97" s="520"/>
      <c r="AI97" s="462">
        <f>SUM(AI96:AK96)</f>
        <v>459</v>
      </c>
      <c r="AJ97" s="517"/>
      <c r="AK97" s="517"/>
      <c r="AL97" s="518"/>
      <c r="AM97" s="520"/>
      <c r="AN97" s="44"/>
    </row>
    <row r="98" spans="1:40" ht="15.6" customHeight="1" thickBot="1">
      <c r="A98" s="233"/>
      <c r="B98" s="489"/>
      <c r="C98" s="388"/>
      <c r="D98" s="513">
        <f>SUM(D96:F96)</f>
        <v>4645</v>
      </c>
      <c r="E98" s="513"/>
      <c r="F98" s="513"/>
      <c r="G98" s="225"/>
      <c r="H98" s="387"/>
      <c r="I98" s="237"/>
      <c r="J98" s="510" t="s">
        <v>110</v>
      </c>
      <c r="K98" s="511"/>
      <c r="L98" s="511"/>
      <c r="M98" s="512"/>
      <c r="N98" s="275"/>
      <c r="O98" s="510" t="s">
        <v>111</v>
      </c>
      <c r="P98" s="511"/>
      <c r="Q98" s="511"/>
      <c r="R98" s="512"/>
      <c r="S98" s="275"/>
      <c r="T98" s="510" t="s">
        <v>115</v>
      </c>
      <c r="U98" s="511"/>
      <c r="V98" s="511"/>
      <c r="W98" s="512"/>
      <c r="X98" s="275"/>
      <c r="Y98" s="510" t="s">
        <v>116</v>
      </c>
      <c r="Z98" s="511"/>
      <c r="AA98" s="511"/>
      <c r="AB98" s="512"/>
      <c r="AC98" s="275"/>
      <c r="AD98" s="510" t="s">
        <v>113</v>
      </c>
      <c r="AE98" s="511"/>
      <c r="AF98" s="511"/>
      <c r="AG98" s="512"/>
      <c r="AH98" s="275"/>
      <c r="AI98" s="510" t="s">
        <v>97</v>
      </c>
      <c r="AJ98" s="511"/>
      <c r="AK98" s="511"/>
      <c r="AL98" s="512"/>
      <c r="AM98" s="275"/>
      <c r="AN98" s="44"/>
    </row>
    <row r="99" spans="1:40" s="235" customFormat="1" ht="23.45" customHeight="1">
      <c r="A99" s="234"/>
    </row>
    <row r="100" spans="1:40" s="235" customFormat="1" ht="23.45" customHeight="1">
      <c r="A100" s="234"/>
    </row>
    <row r="101" spans="1:40" s="235" customFormat="1" ht="23.45" customHeight="1" thickBot="1">
      <c r="A101" s="234"/>
    </row>
    <row r="102" spans="1:40" s="235" customFormat="1" ht="16.899999999999999" customHeight="1">
      <c r="A102" s="234"/>
      <c r="C102" s="501" t="s">
        <v>75</v>
      </c>
      <c r="D102" s="502"/>
      <c r="E102" s="503"/>
    </row>
    <row r="103" spans="1:40" s="235" customFormat="1" ht="46.15" customHeight="1" thickBot="1">
      <c r="A103" s="234"/>
      <c r="C103" s="504" t="s">
        <v>76</v>
      </c>
      <c r="D103" s="505"/>
      <c r="E103" s="506"/>
    </row>
    <row r="104" spans="1:40" s="235" customFormat="1" ht="19.899999999999999" customHeight="1" thickBot="1">
      <c r="A104" s="234"/>
    </row>
    <row r="105" spans="1:40" s="235" customFormat="1" ht="21.6" customHeight="1">
      <c r="A105" s="234"/>
      <c r="B105" s="308" t="s">
        <v>83</v>
      </c>
    </row>
    <row r="106" spans="1:40" s="235" customFormat="1" ht="79.150000000000006" customHeight="1" thickBot="1">
      <c r="A106" s="234"/>
      <c r="B106" s="309" t="s">
        <v>105</v>
      </c>
    </row>
    <row r="107" spans="1:40" ht="13.5" thickBot="1">
      <c r="A107" s="87"/>
      <c r="B107" s="90"/>
      <c r="C107" s="86"/>
      <c r="D107" s="86"/>
      <c r="E107" s="86"/>
      <c r="F107" s="86"/>
      <c r="G107" s="86"/>
      <c r="H107" s="86"/>
      <c r="I107" s="86"/>
    </row>
    <row r="108" spans="1:40" ht="13.5" thickBot="1">
      <c r="A108" s="84"/>
      <c r="B108" s="507" t="s">
        <v>77</v>
      </c>
      <c r="C108" s="508"/>
      <c r="D108" s="508"/>
      <c r="E108" s="508"/>
      <c r="F108" s="508"/>
      <c r="G108" s="509"/>
      <c r="H108" s="219"/>
      <c r="I108" s="86"/>
    </row>
    <row r="109" spans="1:40" ht="13.5" thickBot="1">
      <c r="A109" s="84"/>
      <c r="B109" s="496" t="s">
        <v>78</v>
      </c>
      <c r="C109" s="496" t="s">
        <v>79</v>
      </c>
      <c r="D109" s="117"/>
      <c r="E109" s="118"/>
      <c r="F109" s="118"/>
      <c r="G109" s="119"/>
      <c r="H109" s="220"/>
      <c r="I109" s="86"/>
    </row>
    <row r="110" spans="1:40" ht="13.5" thickBot="1">
      <c r="A110" s="84"/>
      <c r="B110" s="497"/>
      <c r="C110" s="498"/>
      <c r="D110" s="117"/>
      <c r="E110" s="118"/>
      <c r="F110" s="118"/>
      <c r="G110" s="119"/>
      <c r="H110" s="220"/>
      <c r="I110" s="86"/>
    </row>
    <row r="111" spans="1:40" ht="13.5" thickBot="1">
      <c r="A111" s="84"/>
      <c r="B111" s="497"/>
      <c r="C111" s="496" t="s">
        <v>80</v>
      </c>
      <c r="D111" s="117"/>
      <c r="E111" s="118"/>
      <c r="F111" s="118"/>
      <c r="G111" s="119"/>
      <c r="H111" s="220"/>
      <c r="I111" s="86"/>
    </row>
    <row r="112" spans="1:40" ht="13.5" thickBot="1">
      <c r="A112" s="84"/>
      <c r="B112" s="498"/>
      <c r="C112" s="498"/>
      <c r="D112" s="117"/>
      <c r="E112" s="118"/>
      <c r="F112" s="118"/>
      <c r="G112" s="119"/>
      <c r="H112" s="220"/>
      <c r="I112" s="86"/>
    </row>
    <row r="113" spans="1:9" ht="13.5" thickBot="1">
      <c r="A113" s="87"/>
      <c r="B113" s="496" t="s">
        <v>81</v>
      </c>
      <c r="C113" s="496" t="s">
        <v>79</v>
      </c>
      <c r="D113" s="117"/>
      <c r="E113" s="118"/>
      <c r="F113" s="118"/>
      <c r="G113" s="119"/>
      <c r="H113" s="220"/>
      <c r="I113" s="86"/>
    </row>
    <row r="114" spans="1:9" ht="13.5" thickBot="1">
      <c r="A114" s="87"/>
      <c r="B114" s="497"/>
      <c r="C114" s="498"/>
      <c r="D114" s="117"/>
      <c r="E114" s="118"/>
      <c r="F114" s="118"/>
      <c r="G114" s="119"/>
      <c r="H114" s="220"/>
      <c r="I114" s="86"/>
    </row>
    <row r="115" spans="1:9" ht="13.15" thickBot="1">
      <c r="B115" s="497"/>
      <c r="C115" s="496" t="s">
        <v>80</v>
      </c>
      <c r="D115" s="117"/>
      <c r="E115" s="118"/>
      <c r="F115" s="118"/>
      <c r="G115" s="119"/>
      <c r="H115" s="220"/>
    </row>
    <row r="116" spans="1:9" ht="13.15" thickBot="1">
      <c r="B116" s="498"/>
      <c r="C116" s="498"/>
      <c r="D116" s="117"/>
      <c r="E116" s="118"/>
      <c r="F116" s="118"/>
      <c r="G116" s="119"/>
      <c r="H116" s="220"/>
    </row>
    <row r="124" spans="1:9" ht="12" customHeight="1"/>
  </sheetData>
  <mergeCells count="123">
    <mergeCell ref="B113:B116"/>
    <mergeCell ref="C113:C114"/>
    <mergeCell ref="C115:C116"/>
    <mergeCell ref="D79:F79"/>
    <mergeCell ref="J79:M79"/>
    <mergeCell ref="B109:B112"/>
    <mergeCell ref="C109:C110"/>
    <mergeCell ref="C103:E103"/>
    <mergeCell ref="B108:G108"/>
    <mergeCell ref="B77:B79"/>
    <mergeCell ref="C111:C112"/>
    <mergeCell ref="C102:E102"/>
    <mergeCell ref="C77:C78"/>
    <mergeCell ref="D77:D78"/>
    <mergeCell ref="B96:B98"/>
    <mergeCell ref="C96:C97"/>
    <mergeCell ref="G77:G78"/>
    <mergeCell ref="J78:M78"/>
    <mergeCell ref="D96:D97"/>
    <mergeCell ref="E97:F97"/>
    <mergeCell ref="E78:F78"/>
    <mergeCell ref="B58:B60"/>
    <mergeCell ref="AC58:AC59"/>
    <mergeCell ref="D60:F60"/>
    <mergeCell ref="H3:H5"/>
    <mergeCell ref="C58:C59"/>
    <mergeCell ref="J4:K4"/>
    <mergeCell ref="L4:M4"/>
    <mergeCell ref="D58:D59"/>
    <mergeCell ref="E59:F59"/>
    <mergeCell ref="J59:M59"/>
    <mergeCell ref="Y59:AB59"/>
    <mergeCell ref="O59:R59"/>
    <mergeCell ref="I58:I59"/>
    <mergeCell ref="O11:P11"/>
    <mergeCell ref="Q4:R4"/>
    <mergeCell ref="S4:S5"/>
    <mergeCell ref="AA4:AB4"/>
    <mergeCell ref="AC4:AC5"/>
    <mergeCell ref="S58:S59"/>
    <mergeCell ref="N58:N59"/>
    <mergeCell ref="Y60:AB60"/>
    <mergeCell ref="T60:W60"/>
    <mergeCell ref="T59:W59"/>
    <mergeCell ref="J60:M60"/>
    <mergeCell ref="O60:R60"/>
    <mergeCell ref="I77:I78"/>
    <mergeCell ref="Y4:Z4"/>
    <mergeCell ref="AI7:AM12"/>
    <mergeCell ref="AD7:AH12"/>
    <mergeCell ref="V4:W4"/>
    <mergeCell ref="X4:X5"/>
    <mergeCell ref="AH4:AH5"/>
    <mergeCell ref="AD4:AE4"/>
    <mergeCell ref="AF4:AG4"/>
    <mergeCell ref="I3:I5"/>
    <mergeCell ref="J3:N3"/>
    <mergeCell ref="AD3:AH3"/>
    <mergeCell ref="O3:S3"/>
    <mergeCell ref="AH58:AH59"/>
    <mergeCell ref="AD59:AG59"/>
    <mergeCell ref="AI59:AL59"/>
    <mergeCell ref="S77:S78"/>
    <mergeCell ref="AH77:AH78"/>
    <mergeCell ref="O78:R78"/>
    <mergeCell ref="AI60:AL60"/>
    <mergeCell ref="AD60:AG60"/>
    <mergeCell ref="A1:AM2"/>
    <mergeCell ref="A3:A5"/>
    <mergeCell ref="B3:B5"/>
    <mergeCell ref="D3:D5"/>
    <mergeCell ref="E3:E5"/>
    <mergeCell ref="Y3:AC3"/>
    <mergeCell ref="F3:F5"/>
    <mergeCell ref="G3:G5"/>
    <mergeCell ref="AI3:AM3"/>
    <mergeCell ref="AM4:AM5"/>
    <mergeCell ref="AI4:AJ4"/>
    <mergeCell ref="N4:N5"/>
    <mergeCell ref="O4:P4"/>
    <mergeCell ref="AK4:AL4"/>
    <mergeCell ref="T3:X3"/>
    <mergeCell ref="T4:U4"/>
    <mergeCell ref="AI79:AL79"/>
    <mergeCell ref="Y79:AB79"/>
    <mergeCell ref="AD79:AG79"/>
    <mergeCell ref="AD78:AG78"/>
    <mergeCell ref="G58:G59"/>
    <mergeCell ref="AC77:AC78"/>
    <mergeCell ref="H77:H78"/>
    <mergeCell ref="H58:H59"/>
    <mergeCell ref="AM96:AM97"/>
    <mergeCell ref="G96:G97"/>
    <mergeCell ref="H96:H97"/>
    <mergeCell ref="I96:I97"/>
    <mergeCell ref="N96:N97"/>
    <mergeCell ref="J97:M97"/>
    <mergeCell ref="AM77:AM78"/>
    <mergeCell ref="O79:R79"/>
    <mergeCell ref="T78:W78"/>
    <mergeCell ref="Y78:AB78"/>
    <mergeCell ref="AI78:AL78"/>
    <mergeCell ref="T79:W79"/>
    <mergeCell ref="X77:X78"/>
    <mergeCell ref="N77:N78"/>
    <mergeCell ref="AM58:AM59"/>
    <mergeCell ref="X58:X59"/>
    <mergeCell ref="AD98:AG98"/>
    <mergeCell ref="AI98:AL98"/>
    <mergeCell ref="D98:F98"/>
    <mergeCell ref="J98:M98"/>
    <mergeCell ref="O98:R98"/>
    <mergeCell ref="T98:W98"/>
    <mergeCell ref="Y98:AB98"/>
    <mergeCell ref="O97:R97"/>
    <mergeCell ref="T97:W97"/>
    <mergeCell ref="Y97:AB97"/>
    <mergeCell ref="AD97:AG97"/>
    <mergeCell ref="AI97:AL97"/>
    <mergeCell ref="S96:S97"/>
    <mergeCell ref="X96:X97"/>
    <mergeCell ref="AC96:AC97"/>
    <mergeCell ref="AH96:AH97"/>
  </mergeCells>
  <phoneticPr fontId="3" type="noConversion"/>
  <pageMargins left="0.25" right="0.25" top="0.75" bottom="0.75" header="0.3" footer="0.3"/>
  <pageSetup paperSize="9" scale="40" fitToHeight="0" orientation="landscape" r:id="rId1"/>
  <headerFooter alignWithMargins="0"/>
  <rowBreaks count="1" manualBreakCount="1">
    <brk id="42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stacjonarne</vt:lpstr>
      <vt:lpstr>niestacjonarne</vt:lpstr>
      <vt:lpstr>stacjonarne!Obszar_wydruku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Zakrzewski;Dorota Marczuk</dc:creator>
  <cp:lastModifiedBy>kacperwsge@outlook.com</cp:lastModifiedBy>
  <cp:lastPrinted>2020-06-04T11:18:54Z</cp:lastPrinted>
  <dcterms:created xsi:type="dcterms:W3CDTF">2011-11-03T09:26:04Z</dcterms:created>
  <dcterms:modified xsi:type="dcterms:W3CDTF">2020-07-30T07:30:03Z</dcterms:modified>
</cp:coreProperties>
</file>